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730"/>
  <workbookPr/>
  <mc:AlternateContent xmlns:mc="http://schemas.openxmlformats.org/markup-compatibility/2006">
    <mc:Choice Requires="x15">
      <x15ac:absPath xmlns:x15ac="http://schemas.microsoft.com/office/spreadsheetml/2010/11/ac" url="C:\Users\Korisnik\Desktop\FINANC. IZVJEŠĆA 2024\"/>
    </mc:Choice>
  </mc:AlternateContent>
  <xr:revisionPtr revIDLastSave="0" documentId="13_ncr:1_{86D53EB9-780F-4F1D-8495-727D8DADD66E}" xr6:coauthVersionLast="45" xr6:coauthVersionMax="45"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E307" i="9" s="1"/>
  <c r="B307" i="9" s="1"/>
  <c r="F307" i="9"/>
  <c r="H306" i="9"/>
  <c r="E306" i="9" s="1"/>
  <c r="B306" i="9" s="1"/>
  <c r="G306" i="9"/>
  <c r="F306" i="9"/>
  <c r="H305" i="9"/>
  <c r="G305" i="9"/>
  <c r="F305" i="9"/>
  <c r="E305" i="9"/>
  <c r="B305" i="9" s="1"/>
  <c r="H304" i="9"/>
  <c r="G304" i="9"/>
  <c r="E304" i="9" s="1"/>
  <c r="B304" i="9" s="1"/>
  <c r="F304" i="9"/>
  <c r="H303" i="9"/>
  <c r="G303" i="9"/>
  <c r="F303" i="9"/>
  <c r="H302" i="9"/>
  <c r="E302" i="9" s="1"/>
  <c r="B302" i="9" s="1"/>
  <c r="G302" i="9"/>
  <c r="F302" i="9"/>
  <c r="H301" i="9"/>
  <c r="G301" i="9"/>
  <c r="F301" i="9"/>
  <c r="E301" i="9"/>
  <c r="B301" i="9" s="1"/>
  <c r="H300" i="9"/>
  <c r="G300" i="9"/>
  <c r="E300" i="9" s="1"/>
  <c r="B300" i="9" s="1"/>
  <c r="F300" i="9"/>
  <c r="H299" i="9"/>
  <c r="G299" i="9"/>
  <c r="E299" i="9" s="1"/>
  <c r="B299" i="9" s="1"/>
  <c r="F299" i="9"/>
  <c r="H298" i="9"/>
  <c r="E298" i="9" s="1"/>
  <c r="B298" i="9" s="1"/>
  <c r="G298" i="9"/>
  <c r="F298" i="9"/>
  <c r="H297" i="9"/>
  <c r="G297" i="9"/>
  <c r="F297" i="9"/>
  <c r="E297" i="9"/>
  <c r="B297" i="9" s="1"/>
  <c r="H296" i="9"/>
  <c r="G296" i="9"/>
  <c r="E296" i="9" s="1"/>
  <c r="B296" i="9" s="1"/>
  <c r="F296" i="9"/>
  <c r="H295" i="9"/>
  <c r="G295" i="9"/>
  <c r="E295" i="9" s="1"/>
  <c r="B295" i="9" s="1"/>
  <c r="F295" i="9"/>
  <c r="H294" i="9"/>
  <c r="E294" i="9" s="1"/>
  <c r="B294" i="9" s="1"/>
  <c r="G294" i="9"/>
  <c r="F294" i="9"/>
  <c r="H293" i="9"/>
  <c r="E293" i="9" s="1"/>
  <c r="B293" i="9" s="1"/>
  <c r="G293" i="9"/>
  <c r="F293" i="9"/>
  <c r="H292" i="9"/>
  <c r="G292" i="9"/>
  <c r="E292" i="9" s="1"/>
  <c r="B292" i="9" s="1"/>
  <c r="F292" i="9"/>
  <c r="F291" i="9"/>
  <c r="F290" i="9"/>
  <c r="H289" i="9"/>
  <c r="G289" i="9"/>
  <c r="F289" i="9"/>
  <c r="E289" i="9"/>
  <c r="B289" i="9" s="1"/>
  <c r="H288" i="9"/>
  <c r="G288" i="9"/>
  <c r="F288" i="9"/>
  <c r="H287" i="9"/>
  <c r="G287" i="9"/>
  <c r="E287" i="9" s="1"/>
  <c r="B287" i="9" s="1"/>
  <c r="F287" i="9"/>
  <c r="H286" i="9"/>
  <c r="G286" i="9"/>
  <c r="F286" i="9"/>
  <c r="F285" i="9"/>
  <c r="H284" i="9"/>
  <c r="G284" i="9"/>
  <c r="F284" i="9"/>
  <c r="E284" i="9"/>
  <c r="B284" i="9" s="1"/>
  <c r="H283" i="9"/>
  <c r="G283" i="9"/>
  <c r="E283" i="9" s="1"/>
  <c r="B283" i="9" s="1"/>
  <c r="F283" i="9"/>
  <c r="H282" i="9"/>
  <c r="G282" i="9"/>
  <c r="E282" i="9" s="1"/>
  <c r="B282" i="9" s="1"/>
  <c r="F282" i="9"/>
  <c r="F281" i="9"/>
  <c r="F280" i="9"/>
  <c r="F279" i="9"/>
  <c r="F278" i="9"/>
  <c r="F277" i="9" s="1"/>
  <c r="F276" i="9"/>
  <c r="L275" i="9"/>
  <c r="H275" i="9"/>
  <c r="F275" i="9"/>
  <c r="F274" i="9"/>
  <c r="I273" i="9"/>
  <c r="H273" i="9"/>
  <c r="E273" i="9" s="1"/>
  <c r="B273" i="9" s="1"/>
  <c r="F273" i="9"/>
  <c r="E272" i="9"/>
  <c r="M271" i="9"/>
  <c r="L271" i="9"/>
  <c r="F271" i="9"/>
  <c r="E271" i="9"/>
  <c r="M270" i="9"/>
  <c r="L270" i="9"/>
  <c r="F270" i="9"/>
  <c r="E270" i="9"/>
  <c r="M269" i="9"/>
  <c r="L269" i="9"/>
  <c r="F269" i="9" s="1"/>
  <c r="B269" i="9" s="1"/>
  <c r="E269" i="9"/>
  <c r="M268" i="9"/>
  <c r="L268" i="9"/>
  <c r="F268" i="9" s="1"/>
  <c r="E268" i="9"/>
  <c r="B268" i="9" s="1"/>
  <c r="M267" i="9"/>
  <c r="L267" i="9"/>
  <c r="F267" i="9"/>
  <c r="E267" i="9"/>
  <c r="M266" i="9"/>
  <c r="L266" i="9"/>
  <c r="F266" i="9"/>
  <c r="E266" i="9"/>
  <c r="M265" i="9"/>
  <c r="L265" i="9"/>
  <c r="F265" i="9" s="1"/>
  <c r="B265" i="9" s="1"/>
  <c r="E265" i="9"/>
  <c r="M264" i="9"/>
  <c r="L264" i="9"/>
  <c r="F264" i="9" s="1"/>
  <c r="E264" i="9"/>
  <c r="B264" i="9" s="1"/>
  <c r="M263" i="9"/>
  <c r="L263" i="9"/>
  <c r="F263" i="9"/>
  <c r="E263" i="9"/>
  <c r="M262" i="9"/>
  <c r="L262" i="9"/>
  <c r="F262" i="9"/>
  <c r="E262" i="9"/>
  <c r="M261" i="9"/>
  <c r="L261" i="9"/>
  <c r="F261" i="9" s="1"/>
  <c r="B261" i="9" s="1"/>
  <c r="E261" i="9"/>
  <c r="M260" i="9"/>
  <c r="L260" i="9"/>
  <c r="F260" i="9" s="1"/>
  <c r="E260" i="9"/>
  <c r="B260" i="9" s="1"/>
  <c r="M259" i="9"/>
  <c r="L259" i="9"/>
  <c r="F259" i="9"/>
  <c r="E259" i="9"/>
  <c r="M258" i="9"/>
  <c r="L258" i="9"/>
  <c r="F258" i="9"/>
  <c r="E258" i="9"/>
  <c r="M257" i="9"/>
  <c r="L257" i="9"/>
  <c r="F257" i="9" s="1"/>
  <c r="B257" i="9" s="1"/>
  <c r="E257" i="9"/>
  <c r="M256" i="9"/>
  <c r="L256" i="9"/>
  <c r="F256" i="9" s="1"/>
  <c r="E256" i="9"/>
  <c r="B256" i="9" s="1"/>
  <c r="M255" i="9"/>
  <c r="L255" i="9"/>
  <c r="F255" i="9"/>
  <c r="E255" i="9"/>
  <c r="M254" i="9"/>
  <c r="L254" i="9"/>
  <c r="F254" i="9"/>
  <c r="E254" i="9"/>
  <c r="M253" i="9"/>
  <c r="L253" i="9"/>
  <c r="F253" i="9" s="1"/>
  <c r="B253" i="9" s="1"/>
  <c r="E253" i="9"/>
  <c r="M252" i="9"/>
  <c r="L252" i="9"/>
  <c r="F252" i="9" s="1"/>
  <c r="E252" i="9"/>
  <c r="B252" i="9" s="1"/>
  <c r="M251" i="9"/>
  <c r="L251" i="9"/>
  <c r="F251" i="9"/>
  <c r="E251" i="9"/>
  <c r="M250" i="9"/>
  <c r="L250" i="9"/>
  <c r="F250" i="9"/>
  <c r="E250" i="9"/>
  <c r="M249" i="9"/>
  <c r="L249" i="9"/>
  <c r="F249" i="9" s="1"/>
  <c r="B249" i="9" s="1"/>
  <c r="E249" i="9"/>
  <c r="M248" i="9"/>
  <c r="L248" i="9"/>
  <c r="F248" i="9" s="1"/>
  <c r="E248" i="9"/>
  <c r="B248" i="9" s="1"/>
  <c r="M247" i="9"/>
  <c r="L247" i="9"/>
  <c r="F247" i="9"/>
  <c r="E247" i="9"/>
  <c r="M246" i="9"/>
  <c r="L246" i="9"/>
  <c r="F246" i="9"/>
  <c r="E246" i="9"/>
  <c r="M245" i="9"/>
  <c r="L245" i="9"/>
  <c r="F245" i="9" s="1"/>
  <c r="B245" i="9" s="1"/>
  <c r="E245" i="9"/>
  <c r="M244" i="9"/>
  <c r="L244" i="9"/>
  <c r="F244" i="9" s="1"/>
  <c r="E244" i="9"/>
  <c r="B244" i="9" s="1"/>
  <c r="M243" i="9"/>
  <c r="L243" i="9"/>
  <c r="F243" i="9"/>
  <c r="E243" i="9"/>
  <c r="M242" i="9"/>
  <c r="L242" i="9"/>
  <c r="F242" i="9"/>
  <c r="E242" i="9"/>
  <c r="M241" i="9"/>
  <c r="L241" i="9"/>
  <c r="F241" i="9" s="1"/>
  <c r="B241" i="9" s="1"/>
  <c r="E241" i="9"/>
  <c r="M240" i="9"/>
  <c r="F240" i="9" s="1"/>
  <c r="L240" i="9"/>
  <c r="E240" i="9"/>
  <c r="M239" i="9"/>
  <c r="L239" i="9"/>
  <c r="F239" i="9"/>
  <c r="E239" i="9"/>
  <c r="M238" i="9"/>
  <c r="L238" i="9"/>
  <c r="F238" i="9"/>
  <c r="B238" i="9" s="1"/>
  <c r="E238" i="9"/>
  <c r="M237" i="9"/>
  <c r="L237" i="9"/>
  <c r="E237" i="9"/>
  <c r="M236" i="9"/>
  <c r="F236" i="9" s="1"/>
  <c r="L236" i="9"/>
  <c r="E236" i="9"/>
  <c r="B236" i="9" s="1"/>
  <c r="M235" i="9"/>
  <c r="L235" i="9"/>
  <c r="F235" i="9"/>
  <c r="E235" i="9"/>
  <c r="M234" i="9"/>
  <c r="L234" i="9"/>
  <c r="F234" i="9"/>
  <c r="B234" i="9" s="1"/>
  <c r="E234" i="9"/>
  <c r="M233" i="9"/>
  <c r="L233" i="9"/>
  <c r="F233" i="9" s="1"/>
  <c r="B233" i="9" s="1"/>
  <c r="E233" i="9"/>
  <c r="M232" i="9"/>
  <c r="F232" i="9" s="1"/>
  <c r="L232" i="9"/>
  <c r="E232" i="9"/>
  <c r="M231" i="9"/>
  <c r="L231" i="9"/>
  <c r="F231" i="9"/>
  <c r="E231" i="9"/>
  <c r="M230" i="9"/>
  <c r="L230" i="9"/>
  <c r="F230" i="9" s="1"/>
  <c r="B230" i="9" s="1"/>
  <c r="E230" i="9"/>
  <c r="M229" i="9"/>
  <c r="L229" i="9"/>
  <c r="F229" i="9" s="1"/>
  <c r="B229" i="9" s="1"/>
  <c r="E229" i="9"/>
  <c r="M228" i="9"/>
  <c r="F228" i="9" s="1"/>
  <c r="L228" i="9"/>
  <c r="E228" i="9"/>
  <c r="B228" i="9" s="1"/>
  <c r="M227" i="9"/>
  <c r="L227" i="9"/>
  <c r="F227" i="9"/>
  <c r="E227" i="9"/>
  <c r="M226" i="9"/>
  <c r="L226" i="9"/>
  <c r="F226" i="9" s="1"/>
  <c r="B226" i="9" s="1"/>
  <c r="E226" i="9"/>
  <c r="M225" i="9"/>
  <c r="L225" i="9"/>
  <c r="F225" i="9" s="1"/>
  <c r="B225" i="9" s="1"/>
  <c r="E225" i="9"/>
  <c r="M224" i="9"/>
  <c r="F224" i="9" s="1"/>
  <c r="L224" i="9"/>
  <c r="E224" i="9"/>
  <c r="M223" i="9"/>
  <c r="L223" i="9"/>
  <c r="F223" i="9"/>
  <c r="E223" i="9"/>
  <c r="M222" i="9"/>
  <c r="L222" i="9"/>
  <c r="F222" i="9" s="1"/>
  <c r="B222" i="9" s="1"/>
  <c r="E222" i="9"/>
  <c r="M221" i="9"/>
  <c r="L221" i="9"/>
  <c r="F221" i="9" s="1"/>
  <c r="B221" i="9" s="1"/>
  <c r="E221" i="9"/>
  <c r="M220" i="9"/>
  <c r="F220" i="9" s="1"/>
  <c r="L220" i="9"/>
  <c r="E220" i="9"/>
  <c r="B220" i="9" s="1"/>
  <c r="M219" i="9"/>
  <c r="L219" i="9"/>
  <c r="F219" i="9"/>
  <c r="E219" i="9"/>
  <c r="M218" i="9"/>
  <c r="L218" i="9"/>
  <c r="F218" i="9" s="1"/>
  <c r="B218" i="9" s="1"/>
  <c r="E218" i="9"/>
  <c r="M217" i="9"/>
  <c r="L217" i="9"/>
  <c r="E217" i="9"/>
  <c r="M216" i="9"/>
  <c r="F216" i="9" s="1"/>
  <c r="L216" i="9"/>
  <c r="E216" i="9"/>
  <c r="M215" i="9"/>
  <c r="L215" i="9"/>
  <c r="F215" i="9" s="1"/>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E159" i="9" s="1"/>
  <c r="B159" i="9" s="1"/>
  <c r="G159" i="9"/>
  <c r="F159" i="9"/>
  <c r="H158" i="9"/>
  <c r="G158" i="9"/>
  <c r="F158" i="9"/>
  <c r="E158" i="9"/>
  <c r="B158" i="9" s="1"/>
  <c r="H157" i="9"/>
  <c r="G157" i="9"/>
  <c r="E157" i="9" s="1"/>
  <c r="B157" i="9" s="1"/>
  <c r="F157" i="9"/>
  <c r="H156" i="9"/>
  <c r="G156" i="9"/>
  <c r="F156" i="9"/>
  <c r="H155" i="9"/>
  <c r="G155" i="9"/>
  <c r="E155" i="9" s="1"/>
  <c r="B155" i="9" s="1"/>
  <c r="F155" i="9"/>
  <c r="H154" i="9"/>
  <c r="G154" i="9"/>
  <c r="F154" i="9"/>
  <c r="E154" i="9"/>
  <c r="B154" i="9" s="1"/>
  <c r="H153" i="9"/>
  <c r="G153" i="9"/>
  <c r="F153" i="9"/>
  <c r="E153" i="9"/>
  <c r="H152" i="9"/>
  <c r="G152" i="9"/>
  <c r="F152" i="9"/>
  <c r="H151" i="9"/>
  <c r="E151" i="9" s="1"/>
  <c r="B151" i="9" s="1"/>
  <c r="G151" i="9"/>
  <c r="F151" i="9"/>
  <c r="H150" i="9"/>
  <c r="G150" i="9"/>
  <c r="F150" i="9"/>
  <c r="E150" i="9"/>
  <c r="B150" i="9" s="1"/>
  <c r="H149" i="9"/>
  <c r="G149" i="9"/>
  <c r="E149" i="9" s="1"/>
  <c r="B149" i="9" s="1"/>
  <c r="F149" i="9"/>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F143" i="9"/>
  <c r="H142" i="9"/>
  <c r="E142" i="9" s="1"/>
  <c r="B142" i="9" s="1"/>
  <c r="G142" i="9"/>
  <c r="F142" i="9"/>
  <c r="H141" i="9"/>
  <c r="G141" i="9"/>
  <c r="F141" i="9"/>
  <c r="E141" i="9"/>
  <c r="B141" i="9" s="1"/>
  <c r="H140" i="9"/>
  <c r="G140" i="9"/>
  <c r="E140" i="9" s="1"/>
  <c r="B140" i="9" s="1"/>
  <c r="F140" i="9"/>
  <c r="H139" i="9"/>
  <c r="G139" i="9"/>
  <c r="E139" i="9" s="1"/>
  <c r="B139" i="9" s="1"/>
  <c r="F139" i="9"/>
  <c r="H138" i="9"/>
  <c r="E138" i="9" s="1"/>
  <c r="B138" i="9" s="1"/>
  <c r="G138" i="9"/>
  <c r="F138" i="9"/>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E130" i="9" s="1"/>
  <c r="B130" i="9" s="1"/>
  <c r="G130" i="9"/>
  <c r="F130" i="9"/>
  <c r="H129" i="9"/>
  <c r="G129" i="9"/>
  <c r="F129" i="9"/>
  <c r="E129" i="9"/>
  <c r="B129" i="9" s="1"/>
  <c r="H128" i="9"/>
  <c r="G128" i="9"/>
  <c r="E128" i="9" s="1"/>
  <c r="B128" i="9" s="1"/>
  <c r="F128" i="9"/>
  <c r="H127" i="9"/>
  <c r="G127" i="9"/>
  <c r="E127" i="9" s="1"/>
  <c r="B127" i="9" s="1"/>
  <c r="F127" i="9"/>
  <c r="H126" i="9"/>
  <c r="E126" i="9" s="1"/>
  <c r="B126" i="9" s="1"/>
  <c r="G126" i="9"/>
  <c r="F126" i="9"/>
  <c r="H125" i="9"/>
  <c r="G125" i="9"/>
  <c r="F125" i="9"/>
  <c r="E125" i="9"/>
  <c r="B125" i="9" s="1"/>
  <c r="H124" i="9"/>
  <c r="G124" i="9"/>
  <c r="E124" i="9" s="1"/>
  <c r="B124" i="9" s="1"/>
  <c r="F124" i="9"/>
  <c r="H123" i="9"/>
  <c r="G123" i="9"/>
  <c r="E123" i="9" s="1"/>
  <c r="B123" i="9" s="1"/>
  <c r="F123" i="9"/>
  <c r="H122" i="9"/>
  <c r="E122" i="9" s="1"/>
  <c r="B122" i="9" s="1"/>
  <c r="G122" i="9"/>
  <c r="F122" i="9"/>
  <c r="H121" i="9"/>
  <c r="G121" i="9"/>
  <c r="F121" i="9"/>
  <c r="E121" i="9"/>
  <c r="B121" i="9" s="1"/>
  <c r="H120" i="9"/>
  <c r="G120" i="9"/>
  <c r="E120" i="9" s="1"/>
  <c r="B120" i="9" s="1"/>
  <c r="F120" i="9"/>
  <c r="H119" i="9"/>
  <c r="G119" i="9"/>
  <c r="E119" i="9" s="1"/>
  <c r="B119" i="9" s="1"/>
  <c r="F119" i="9"/>
  <c r="H118" i="9"/>
  <c r="E118" i="9" s="1"/>
  <c r="B118" i="9" s="1"/>
  <c r="G118" i="9"/>
  <c r="F118" i="9"/>
  <c r="H117" i="9"/>
  <c r="G117" i="9"/>
  <c r="F117" i="9"/>
  <c r="E117" i="9"/>
  <c r="B117" i="9" s="1"/>
  <c r="H116" i="9"/>
  <c r="G116" i="9"/>
  <c r="E116" i="9" s="1"/>
  <c r="B116" i="9" s="1"/>
  <c r="F116" i="9"/>
  <c r="H115" i="9"/>
  <c r="G115" i="9"/>
  <c r="E115" i="9" s="1"/>
  <c r="B115" i="9" s="1"/>
  <c r="F115" i="9"/>
  <c r="H114" i="9"/>
  <c r="E114" i="9" s="1"/>
  <c r="B114" i="9" s="1"/>
  <c r="G114" i="9"/>
  <c r="F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B109" i="9" s="1"/>
  <c r="H108" i="9"/>
  <c r="G108" i="9"/>
  <c r="E108" i="9" s="1"/>
  <c r="B108" i="9" s="1"/>
  <c r="F108" i="9"/>
  <c r="H107" i="9"/>
  <c r="G107" i="9"/>
  <c r="E107" i="9" s="1"/>
  <c r="B107" i="9" s="1"/>
  <c r="F107" i="9"/>
  <c r="H106" i="9"/>
  <c r="E106" i="9" s="1"/>
  <c r="B106" i="9" s="1"/>
  <c r="G106" i="9"/>
  <c r="F106" i="9"/>
  <c r="H105" i="9"/>
  <c r="G105" i="9"/>
  <c r="F105" i="9"/>
  <c r="E105" i="9"/>
  <c r="B105" i="9" s="1"/>
  <c r="H104" i="9"/>
  <c r="G104" i="9"/>
  <c r="E104" i="9" s="1"/>
  <c r="B104" i="9" s="1"/>
  <c r="F104" i="9"/>
  <c r="H103" i="9"/>
  <c r="G103" i="9"/>
  <c r="E103" i="9" s="1"/>
  <c r="B103" i="9" s="1"/>
  <c r="F103" i="9"/>
  <c r="H102" i="9"/>
  <c r="E102" i="9" s="1"/>
  <c r="B102" i="9" s="1"/>
  <c r="G102" i="9"/>
  <c r="F102" i="9"/>
  <c r="H101" i="9"/>
  <c r="G101" i="9"/>
  <c r="F101" i="9"/>
  <c r="E101" i="9"/>
  <c r="B101" i="9" s="1"/>
  <c r="H100" i="9"/>
  <c r="G100" i="9"/>
  <c r="E100" i="9" s="1"/>
  <c r="B100" i="9" s="1"/>
  <c r="F100" i="9"/>
  <c r="H99" i="9"/>
  <c r="G99" i="9"/>
  <c r="E99" i="9" s="1"/>
  <c r="B99" i="9" s="1"/>
  <c r="F99" i="9"/>
  <c r="H98" i="9"/>
  <c r="E98" i="9" s="1"/>
  <c r="B98" i="9" s="1"/>
  <c r="G98" i="9"/>
  <c r="F98" i="9"/>
  <c r="H97" i="9"/>
  <c r="G97" i="9"/>
  <c r="F97" i="9"/>
  <c r="E97" i="9"/>
  <c r="B97" i="9" s="1"/>
  <c r="H96" i="9"/>
  <c r="G96" i="9"/>
  <c r="E96" i="9" s="1"/>
  <c r="B96" i="9" s="1"/>
  <c r="F96" i="9"/>
  <c r="H95" i="9"/>
  <c r="G95" i="9"/>
  <c r="E95" i="9" s="1"/>
  <c r="B95" i="9" s="1"/>
  <c r="F95" i="9"/>
  <c r="H94" i="9"/>
  <c r="E94" i="9" s="1"/>
  <c r="B94" i="9" s="1"/>
  <c r="G94" i="9"/>
  <c r="F94" i="9"/>
  <c r="H93" i="9"/>
  <c r="G93" i="9"/>
  <c r="F93" i="9"/>
  <c r="E93" i="9"/>
  <c r="B93" i="9" s="1"/>
  <c r="H92" i="9"/>
  <c r="G92" i="9"/>
  <c r="E92" i="9" s="1"/>
  <c r="B92" i="9" s="1"/>
  <c r="F92" i="9"/>
  <c r="H91" i="9"/>
  <c r="G91" i="9"/>
  <c r="E91" i="9" s="1"/>
  <c r="B91" i="9" s="1"/>
  <c r="F91" i="9"/>
  <c r="H90" i="9"/>
  <c r="E90" i="9" s="1"/>
  <c r="B90" i="9" s="1"/>
  <c r="G90" i="9"/>
  <c r="F90" i="9"/>
  <c r="H89" i="9"/>
  <c r="G89" i="9"/>
  <c r="F89" i="9"/>
  <c r="E89" i="9"/>
  <c r="B89" i="9" s="1"/>
  <c r="H88" i="9"/>
  <c r="G88" i="9"/>
  <c r="E88" i="9" s="1"/>
  <c r="B88" i="9" s="1"/>
  <c r="F88" i="9"/>
  <c r="H87" i="9"/>
  <c r="G87" i="9"/>
  <c r="E87" i="9" s="1"/>
  <c r="B87" i="9" s="1"/>
  <c r="F87" i="9"/>
  <c r="H86" i="9"/>
  <c r="E86" i="9" s="1"/>
  <c r="B86" i="9" s="1"/>
  <c r="G86" i="9"/>
  <c r="F86" i="9"/>
  <c r="H85" i="9"/>
  <c r="G85" i="9"/>
  <c r="F85" i="9"/>
  <c r="E85" i="9"/>
  <c r="B85" i="9" s="1"/>
  <c r="H84" i="9"/>
  <c r="G84" i="9"/>
  <c r="E84" i="9" s="1"/>
  <c r="B84" i="9" s="1"/>
  <c r="F84" i="9"/>
  <c r="H83" i="9"/>
  <c r="G83" i="9"/>
  <c r="E83" i="9" s="1"/>
  <c r="B83" i="9" s="1"/>
  <c r="F83" i="9"/>
  <c r="H82" i="9"/>
  <c r="E82" i="9" s="1"/>
  <c r="B82" i="9" s="1"/>
  <c r="G82" i="9"/>
  <c r="F82" i="9"/>
  <c r="H81" i="9"/>
  <c r="G81" i="9"/>
  <c r="F81" i="9"/>
  <c r="E81" i="9"/>
  <c r="B81" i="9" s="1"/>
  <c r="H80" i="9"/>
  <c r="G80" i="9"/>
  <c r="E80" i="9" s="1"/>
  <c r="B80" i="9" s="1"/>
  <c r="F80" i="9"/>
  <c r="H79" i="9"/>
  <c r="G79" i="9"/>
  <c r="E79" i="9" s="1"/>
  <c r="B79" i="9" s="1"/>
  <c r="F79" i="9"/>
  <c r="H78" i="9"/>
  <c r="E78" i="9" s="1"/>
  <c r="B78" i="9" s="1"/>
  <c r="G78" i="9"/>
  <c r="F78" i="9"/>
  <c r="H77" i="9"/>
  <c r="G77" i="9"/>
  <c r="F77" i="9"/>
  <c r="E77" i="9"/>
  <c r="B77" i="9" s="1"/>
  <c r="H76" i="9"/>
  <c r="G76" i="9"/>
  <c r="E76" i="9" s="1"/>
  <c r="B76" i="9" s="1"/>
  <c r="F76" i="9"/>
  <c r="H75" i="9"/>
  <c r="G75" i="9"/>
  <c r="E75" i="9" s="1"/>
  <c r="B75" i="9" s="1"/>
  <c r="F75" i="9"/>
  <c r="H74" i="9"/>
  <c r="E74" i="9" s="1"/>
  <c r="B74" i="9" s="1"/>
  <c r="G74" i="9"/>
  <c r="F74" i="9"/>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E66" i="9" s="1"/>
  <c r="B66" i="9" s="1"/>
  <c r="G66" i="9"/>
  <c r="F66" i="9"/>
  <c r="H65" i="9"/>
  <c r="G65" i="9"/>
  <c r="F65" i="9"/>
  <c r="E65" i="9"/>
  <c r="B65" i="9" s="1"/>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G59" i="9"/>
  <c r="E59" i="9" s="1"/>
  <c r="B59" i="9" s="1"/>
  <c r="F59" i="9"/>
  <c r="H58" i="9"/>
  <c r="E58" i="9" s="1"/>
  <c r="B58" i="9" s="1"/>
  <c r="G58" i="9"/>
  <c r="F58" i="9"/>
  <c r="H57" i="9"/>
  <c r="G57" i="9"/>
  <c r="F57" i="9"/>
  <c r="E57" i="9"/>
  <c r="B57" i="9" s="1"/>
  <c r="H56" i="9"/>
  <c r="G56" i="9"/>
  <c r="E56" i="9" s="1"/>
  <c r="B56" i="9" s="1"/>
  <c r="F56" i="9"/>
  <c r="H55" i="9"/>
  <c r="G55" i="9"/>
  <c r="E55" i="9" s="1"/>
  <c r="B55" i="9" s="1"/>
  <c r="F55" i="9"/>
  <c r="H54" i="9"/>
  <c r="E54" i="9" s="1"/>
  <c r="B54" i="9" s="1"/>
  <c r="G54" i="9"/>
  <c r="F54" i="9"/>
  <c r="H53" i="9"/>
  <c r="G53" i="9"/>
  <c r="F53" i="9"/>
  <c r="E53" i="9"/>
  <c r="B53" i="9" s="1"/>
  <c r="H52" i="9"/>
  <c r="G52" i="9"/>
  <c r="E52" i="9" s="1"/>
  <c r="B52" i="9" s="1"/>
  <c r="F52" i="9"/>
  <c r="H51" i="9"/>
  <c r="G51" i="9"/>
  <c r="E51" i="9" s="1"/>
  <c r="B51" i="9" s="1"/>
  <c r="F51" i="9"/>
  <c r="H50" i="9"/>
  <c r="E50" i="9" s="1"/>
  <c r="B50" i="9" s="1"/>
  <c r="G50" i="9"/>
  <c r="F50" i="9"/>
  <c r="H49" i="9"/>
  <c r="G49" i="9"/>
  <c r="F49" i="9"/>
  <c r="E49" i="9"/>
  <c r="B49" i="9" s="1"/>
  <c r="H48" i="9"/>
  <c r="G48" i="9"/>
  <c r="E48" i="9" s="1"/>
  <c r="B48" i="9" s="1"/>
  <c r="F48" i="9"/>
  <c r="H47" i="9"/>
  <c r="G47" i="9"/>
  <c r="E47" i="9" s="1"/>
  <c r="B47" i="9" s="1"/>
  <c r="F47" i="9"/>
  <c r="H46" i="9"/>
  <c r="G46" i="9"/>
  <c r="E46" i="9" s="1"/>
  <c r="B46" i="9" s="1"/>
  <c r="F46" i="9"/>
  <c r="H45" i="9"/>
  <c r="G45" i="9"/>
  <c r="F45" i="9"/>
  <c r="H44" i="9"/>
  <c r="G44" i="9"/>
  <c r="F44" i="9"/>
  <c r="E44" i="9"/>
  <c r="B44" i="9" s="1"/>
  <c r="H43" i="9"/>
  <c r="G43" i="9"/>
  <c r="F43" i="9"/>
  <c r="E43" i="9"/>
  <c r="H42" i="9"/>
  <c r="G42" i="9"/>
  <c r="E42" i="9" s="1"/>
  <c r="B42" i="9" s="1"/>
  <c r="F42" i="9"/>
  <c r="H41" i="9"/>
  <c r="G41" i="9"/>
  <c r="F41" i="9"/>
  <c r="H40" i="9"/>
  <c r="G40" i="9"/>
  <c r="F40" i="9"/>
  <c r="E40" i="9"/>
  <c r="B40" i="9" s="1"/>
  <c r="H39" i="9"/>
  <c r="G39" i="9"/>
  <c r="F39" i="9"/>
  <c r="E39" i="9"/>
  <c r="B39" i="9" s="1"/>
  <c r="H38" i="9"/>
  <c r="G38" i="9"/>
  <c r="E38" i="9" s="1"/>
  <c r="B38" i="9" s="1"/>
  <c r="F38" i="9"/>
  <c r="H37" i="9"/>
  <c r="G37" i="9"/>
  <c r="F37" i="9"/>
  <c r="H36" i="9"/>
  <c r="G36" i="9"/>
  <c r="F36" i="9"/>
  <c r="E36" i="9"/>
  <c r="B36" i="9" s="1"/>
  <c r="H35" i="9"/>
  <c r="G35" i="9"/>
  <c r="F35" i="9"/>
  <c r="E35" i="9"/>
  <c r="H34" i="9"/>
  <c r="G34" i="9"/>
  <c r="E34" i="9" s="1"/>
  <c r="B34" i="9" s="1"/>
  <c r="F34" i="9"/>
  <c r="H33" i="9"/>
  <c r="G33" i="9"/>
  <c r="E33" i="9" s="1"/>
  <c r="B33" i="9" s="1"/>
  <c r="F33" i="9"/>
  <c r="H32" i="9"/>
  <c r="G32" i="9"/>
  <c r="E32" i="9" s="1"/>
  <c r="B32" i="9" s="1"/>
  <c r="F32" i="9"/>
  <c r="H31" i="9"/>
  <c r="G31" i="9"/>
  <c r="F31" i="9"/>
  <c r="E31" i="9"/>
  <c r="H30" i="9"/>
  <c r="G30" i="9"/>
  <c r="E30" i="9" s="1"/>
  <c r="B30" i="9" s="1"/>
  <c r="F30" i="9"/>
  <c r="H29" i="9"/>
  <c r="G29" i="9"/>
  <c r="F29" i="9"/>
  <c r="H28" i="9"/>
  <c r="G28" i="9"/>
  <c r="F28" i="9"/>
  <c r="E28" i="9"/>
  <c r="B28" i="9" s="1"/>
  <c r="H27" i="9"/>
  <c r="E27" i="9" s="1"/>
  <c r="G27" i="9"/>
  <c r="F27" i="9"/>
  <c r="H26" i="9"/>
  <c r="G26" i="9"/>
  <c r="F26" i="9"/>
  <c r="E26" i="9"/>
  <c r="B26" i="9" s="1"/>
  <c r="H25" i="9"/>
  <c r="G25" i="9"/>
  <c r="E25" i="9" s="1"/>
  <c r="F25" i="9"/>
  <c r="B25" i="9"/>
  <c r="H24" i="9"/>
  <c r="G24" i="9"/>
  <c r="F24" i="9"/>
  <c r="E24" i="9"/>
  <c r="B24" i="9" s="1"/>
  <c r="H23" i="9"/>
  <c r="G23" i="9"/>
  <c r="E23" i="9" s="1"/>
  <c r="B23" i="9" s="1"/>
  <c r="F23" i="9"/>
  <c r="H22" i="9"/>
  <c r="G22" i="9"/>
  <c r="F22" i="9"/>
  <c r="F21" i="9"/>
  <c r="F4" i="9"/>
  <c r="O3" i="9"/>
  <c r="G275" i="9" s="1"/>
  <c r="I3" i="9"/>
  <c r="H3" i="9"/>
  <c r="G3" i="9"/>
  <c r="D101" i="8"/>
  <c r="D95" i="8"/>
  <c r="D90" i="8"/>
  <c r="D85" i="8"/>
  <c r="D80" i="8"/>
  <c r="D75" i="8"/>
  <c r="D70" i="8"/>
  <c r="D65" i="8"/>
  <c r="D60" i="8"/>
  <c r="D55" i="8"/>
  <c r="D50" i="8"/>
  <c r="D44" i="8"/>
  <c r="D36" i="8"/>
  <c r="D26" i="8"/>
  <c r="C1501" i="1" s="1"/>
  <c r="D24" i="8"/>
  <c r="D18" i="8"/>
  <c r="D8" i="8"/>
  <c r="D6" i="8"/>
  <c r="E44" i="7"/>
  <c r="D44" i="7"/>
  <c r="E39" i="7"/>
  <c r="D39" i="7"/>
  <c r="D38" i="7" s="1"/>
  <c r="E38" i="7"/>
  <c r="E30" i="7"/>
  <c r="D30" i="7"/>
  <c r="E23" i="7"/>
  <c r="D23" i="7"/>
  <c r="D22" i="7"/>
  <c r="E14" i="7"/>
  <c r="D14" i="7"/>
  <c r="E7" i="7"/>
  <c r="D7" i="7"/>
  <c r="D6" i="7" s="1"/>
  <c r="E6" i="7"/>
  <c r="D5" i="7"/>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E35" i="6" s="1"/>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E141" i="6" s="1"/>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c r="F258" i="5" s="1"/>
  <c r="F257" i="5"/>
  <c r="F256" i="5"/>
  <c r="F255" i="5"/>
  <c r="F254" i="5"/>
  <c r="F253" i="5"/>
  <c r="F252" i="5"/>
  <c r="F251" i="5"/>
  <c r="F250" i="5"/>
  <c r="E250" i="5"/>
  <c r="D250" i="5"/>
  <c r="F249" i="5"/>
  <c r="F248" i="5"/>
  <c r="F247" i="5"/>
  <c r="E246" i="5"/>
  <c r="E245" i="5" s="1"/>
  <c r="D246" i="5"/>
  <c r="D245" i="5"/>
  <c r="F245" i="5" s="1"/>
  <c r="F244" i="5"/>
  <c r="F243" i="5"/>
  <c r="E242" i="5"/>
  <c r="D242" i="5"/>
  <c r="F241" i="5"/>
  <c r="F240" i="5"/>
  <c r="E239" i="5"/>
  <c r="D239"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8" i="5" s="1"/>
  <c r="F197" i="5"/>
  <c r="F196" i="5"/>
  <c r="F195" i="5"/>
  <c r="F194" i="5"/>
  <c r="F193" i="5"/>
  <c r="F192" i="5"/>
  <c r="F191" i="5"/>
  <c r="E191" i="5"/>
  <c r="D191" i="5"/>
  <c r="E190" i="5"/>
  <c r="H310" i="9" s="1"/>
  <c r="D190" i="5"/>
  <c r="F189" i="5"/>
  <c r="F188" i="5"/>
  <c r="F187" i="5"/>
  <c r="F186" i="5"/>
  <c r="F185" i="5"/>
  <c r="F184" i="5"/>
  <c r="F183" i="5"/>
  <c r="F182" i="5"/>
  <c r="F181" i="5"/>
  <c r="E180" i="5"/>
  <c r="D180" i="5"/>
  <c r="F179" i="5"/>
  <c r="F178" i="5"/>
  <c r="E177"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E291" i="9" s="1"/>
  <c r="B291" i="9" s="1"/>
  <c r="F148" i="5"/>
  <c r="F147" i="5"/>
  <c r="E146" i="5"/>
  <c r="D146" i="5"/>
  <c r="F146" i="5" s="1"/>
  <c r="F145" i="5"/>
  <c r="F144" i="5"/>
  <c r="F143" i="5"/>
  <c r="F142" i="5"/>
  <c r="E142" i="5"/>
  <c r="D142" i="5"/>
  <c r="F141" i="5"/>
  <c r="F140" i="5"/>
  <c r="F139" i="5"/>
  <c r="F138" i="5"/>
  <c r="F137" i="5"/>
  <c r="F136" i="5"/>
  <c r="F135" i="5"/>
  <c r="E135" i="5"/>
  <c r="D135" i="5"/>
  <c r="D134" i="5" s="1"/>
  <c r="E134"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E68" i="5" s="1"/>
  <c r="D87" i="5"/>
  <c r="F86" i="5"/>
  <c r="F85" i="5"/>
  <c r="F84" i="5"/>
  <c r="F83" i="5"/>
  <c r="F82" i="5"/>
  <c r="F81" i="5"/>
  <c r="F80" i="5"/>
  <c r="F79" i="5"/>
  <c r="E79" i="5"/>
  <c r="D79" i="5"/>
  <c r="D78" i="5" s="1"/>
  <c r="F78" i="5"/>
  <c r="E78" i="5"/>
  <c r="F77" i="5"/>
  <c r="F76" i="5"/>
  <c r="F75" i="5"/>
  <c r="F74" i="5"/>
  <c r="F73" i="5"/>
  <c r="F72" i="5"/>
  <c r="F71" i="5"/>
  <c r="E70" i="5"/>
  <c r="E69" i="5" s="1"/>
  <c r="D70" i="5"/>
  <c r="F67" i="5"/>
  <c r="F66" i="5"/>
  <c r="F65" i="5"/>
  <c r="F64" i="5"/>
  <c r="E63" i="5"/>
  <c r="D63" i="5"/>
  <c r="F63" i="5" s="1"/>
  <c r="F62" i="5"/>
  <c r="F61" i="5"/>
  <c r="F60" i="5"/>
  <c r="F59" i="5"/>
  <c r="F58" i="5"/>
  <c r="F57" i="5"/>
  <c r="E56" i="5"/>
  <c r="F56" i="5" s="1"/>
  <c r="D56" i="5"/>
  <c r="F55" i="5"/>
  <c r="F54" i="5"/>
  <c r="F53" i="5"/>
  <c r="E52" i="5"/>
  <c r="D52" i="5"/>
  <c r="F52" i="5" s="1"/>
  <c r="F51" i="5"/>
  <c r="F50" i="5"/>
  <c r="F49" i="5"/>
  <c r="F48" i="5"/>
  <c r="F47" i="5"/>
  <c r="F46" i="5"/>
  <c r="E45" i="5"/>
  <c r="E12" i="5" s="1"/>
  <c r="D45" i="5"/>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E593" i="4" s="1"/>
  <c r="D594" i="4"/>
  <c r="F594" i="4" s="1"/>
  <c r="D593" i="4"/>
  <c r="F593" i="4" s="1"/>
  <c r="F592" i="4"/>
  <c r="F591" i="4"/>
  <c r="E590" i="4"/>
  <c r="D590" i="4"/>
  <c r="F590" i="4" s="1"/>
  <c r="F589" i="4"/>
  <c r="F588" i="4"/>
  <c r="E587" i="4"/>
  <c r="D587" i="4"/>
  <c r="F587" i="4" s="1"/>
  <c r="F586" i="4"/>
  <c r="E585" i="4"/>
  <c r="D585" i="4"/>
  <c r="F585" i="4" s="1"/>
  <c r="F584" i="4"/>
  <c r="F583" i="4"/>
  <c r="F582" i="4"/>
  <c r="F581" i="4"/>
  <c r="E581" i="4"/>
  <c r="D581" i="4"/>
  <c r="E580" i="4"/>
  <c r="F579" i="4"/>
  <c r="F578" i="4"/>
  <c r="F577" i="4"/>
  <c r="E577" i="4"/>
  <c r="D577" i="4"/>
  <c r="F576" i="4"/>
  <c r="F575" i="4"/>
  <c r="E574" i="4"/>
  <c r="D574" i="4"/>
  <c r="F574" i="4" s="1"/>
  <c r="F573" i="4"/>
  <c r="F572" i="4"/>
  <c r="F571" i="4"/>
  <c r="E571" i="4"/>
  <c r="D571" i="4"/>
  <c r="F570" i="4"/>
  <c r="F569" i="4"/>
  <c r="F568" i="4"/>
  <c r="E568" i="4"/>
  <c r="D568" i="4"/>
  <c r="F567" i="4"/>
  <c r="D567"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D530" i="4"/>
  <c r="F530" i="4" s="1"/>
  <c r="D529" i="4"/>
  <c r="F527" i="4"/>
  <c r="F526" i="4"/>
  <c r="E525" i="4"/>
  <c r="D525" i="4"/>
  <c r="F525" i="4" s="1"/>
  <c r="F524" i="4"/>
  <c r="F523" i="4"/>
  <c r="E522" i="4"/>
  <c r="D522" i="4"/>
  <c r="F522" i="4" s="1"/>
  <c r="F521" i="4"/>
  <c r="F520" i="4"/>
  <c r="E519" i="4"/>
  <c r="D519" i="4"/>
  <c r="F519" i="4" s="1"/>
  <c r="F518" i="4"/>
  <c r="F517" i="4"/>
  <c r="F516" i="4"/>
  <c r="E516" i="4"/>
  <c r="E515" i="4" s="1"/>
  <c r="D509" i="1" s="1"/>
  <c r="D516" i="4"/>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F478" i="4"/>
  <c r="E478" i="4"/>
  <c r="D478" i="4"/>
  <c r="F477" i="4"/>
  <c r="F476" i="4"/>
  <c r="F475" i="4"/>
  <c r="F474" i="4"/>
  <c r="E473" i="4"/>
  <c r="D473" i="4"/>
  <c r="E472" i="4"/>
  <c r="F471" i="4"/>
  <c r="F470" i="4"/>
  <c r="F469" i="4"/>
  <c r="E469" i="4"/>
  <c r="D469" i="4"/>
  <c r="F468" i="4"/>
  <c r="F467" i="4"/>
  <c r="F466" i="4"/>
  <c r="E466" i="4"/>
  <c r="D466" i="4"/>
  <c r="F465" i="4"/>
  <c r="F464" i="4"/>
  <c r="E463" i="4"/>
  <c r="D463" i="4"/>
  <c r="F463" i="4" s="1"/>
  <c r="F462" i="4"/>
  <c r="F461" i="4"/>
  <c r="E460" i="4"/>
  <c r="E459" i="4" s="1"/>
  <c r="D460" i="4"/>
  <c r="F458" i="4"/>
  <c r="F457" i="4"/>
  <c r="F456" i="4"/>
  <c r="E455" i="4"/>
  <c r="E421" i="4" s="1"/>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E644" i="4" s="1"/>
  <c r="D417" i="4"/>
  <c r="E416" i="4"/>
  <c r="D416" i="4"/>
  <c r="F416" i="4" s="1"/>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E356" i="4"/>
  <c r="D356" i="4"/>
  <c r="F356" i="4" s="1"/>
  <c r="F355" i="4"/>
  <c r="F354" i="4"/>
  <c r="F353" i="4"/>
  <c r="F352" i="4"/>
  <c r="E352" i="4"/>
  <c r="D352" i="4"/>
  <c r="E351" i="4"/>
  <c r="D351" i="4"/>
  <c r="F351" i="4" s="1"/>
  <c r="F349" i="4"/>
  <c r="E348" i="4"/>
  <c r="D348" i="4"/>
  <c r="F348" i="4" s="1"/>
  <c r="F347" i="4"/>
  <c r="F346" i="4"/>
  <c r="E345" i="4"/>
  <c r="E344" i="4" s="1"/>
  <c r="D345" i="4"/>
  <c r="F345"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E311" i="4" s="1"/>
  <c r="D312" i="4"/>
  <c r="F310" i="4"/>
  <c r="F309" i="4"/>
  <c r="F308" i="4"/>
  <c r="F307" i="4"/>
  <c r="F306" i="4"/>
  <c r="F305" i="4"/>
  <c r="E304" i="4"/>
  <c r="D304" i="4"/>
  <c r="F304" i="4" s="1"/>
  <c r="F303" i="4"/>
  <c r="F302" i="4"/>
  <c r="F301" i="4"/>
  <c r="E300" i="4"/>
  <c r="E299" i="4" s="1"/>
  <c r="E298" i="4" s="1"/>
  <c r="D300" i="4"/>
  <c r="D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E263" i="4" s="1"/>
  <c r="D268" i="4"/>
  <c r="F268" i="4" s="1"/>
  <c r="F267" i="4"/>
  <c r="F266" i="4"/>
  <c r="F265" i="4"/>
  <c r="F264" i="4"/>
  <c r="E264" i="4"/>
  <c r="D264" i="4"/>
  <c r="F262" i="4"/>
  <c r="F261" i="4"/>
  <c r="F260" i="4"/>
  <c r="E259" i="4"/>
  <c r="D259" i="4"/>
  <c r="F259" i="4" s="1"/>
  <c r="F258" i="4"/>
  <c r="F257" i="4"/>
  <c r="F256" i="4"/>
  <c r="F255" i="4"/>
  <c r="F254" i="4"/>
  <c r="E253" i="4"/>
  <c r="E252" i="4" s="1"/>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F231" i="4" s="1"/>
  <c r="D231" i="4"/>
  <c r="F230" i="4"/>
  <c r="F229" i="4"/>
  <c r="F228" i="4"/>
  <c r="E228" i="4"/>
  <c r="D228" i="4"/>
  <c r="F227" i="4"/>
  <c r="F226" i="4"/>
  <c r="E225" i="4"/>
  <c r="E224" i="4" s="1"/>
  <c r="D225" i="4"/>
  <c r="F223" i="4"/>
  <c r="F222" i="4"/>
  <c r="F221" i="4"/>
  <c r="F220" i="4"/>
  <c r="F219" i="4"/>
  <c r="E219" i="4"/>
  <c r="D219" i="4"/>
  <c r="F218" i="4"/>
  <c r="F217" i="4"/>
  <c r="F216" i="4"/>
  <c r="E216" i="4"/>
  <c r="D216" i="4"/>
  <c r="D215" i="4" s="1"/>
  <c r="E215" i="4"/>
  <c r="F215" i="4" s="1"/>
  <c r="F214" i="4"/>
  <c r="F213" i="4"/>
  <c r="F212" i="4"/>
  <c r="F211" i="4"/>
  <c r="E210" i="4"/>
  <c r="D210" i="4"/>
  <c r="F209" i="4"/>
  <c r="F208" i="4"/>
  <c r="F207" i="4"/>
  <c r="F206" i="4"/>
  <c r="F205" i="4"/>
  <c r="F204" i="4"/>
  <c r="F203" i="4"/>
  <c r="F202" i="4"/>
  <c r="E202" i="4"/>
  <c r="D202" i="4"/>
  <c r="F201" i="4"/>
  <c r="F200" i="4"/>
  <c r="F199" i="4"/>
  <c r="F198" i="4"/>
  <c r="F197" i="4"/>
  <c r="E197" i="4"/>
  <c r="D197" i="4"/>
  <c r="E196" i="4"/>
  <c r="D196"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E169" i="4"/>
  <c r="F169" i="4" s="1"/>
  <c r="D169" i="4"/>
  <c r="F168" i="4"/>
  <c r="F167" i="4"/>
  <c r="F166" i="4"/>
  <c r="F165" i="4"/>
  <c r="E164" i="4"/>
  <c r="D164" i="4"/>
  <c r="F164" i="4" s="1"/>
  <c r="D163" i="4"/>
  <c r="F162" i="4"/>
  <c r="F161" i="4"/>
  <c r="F160" i="4"/>
  <c r="F159" i="4"/>
  <c r="E159" i="4"/>
  <c r="D159" i="4"/>
  <c r="F158" i="4"/>
  <c r="F157" i="4"/>
  <c r="F156" i="4"/>
  <c r="F155" i="4"/>
  <c r="F154" i="4"/>
  <c r="F153" i="4"/>
  <c r="E153" i="4"/>
  <c r="E152" i="4" s="1"/>
  <c r="D153" i="4"/>
  <c r="D152" i="4"/>
  <c r="F150" i="4"/>
  <c r="F149" i="4"/>
  <c r="F148" i="4"/>
  <c r="F147" i="4"/>
  <c r="F146" i="4"/>
  <c r="F145" i="4"/>
  <c r="F144" i="4"/>
  <c r="F143" i="4"/>
  <c r="F142" i="4"/>
  <c r="F141" i="4"/>
  <c r="E140" i="4"/>
  <c r="E139" i="4" s="1"/>
  <c r="D140" i="4"/>
  <c r="F140" i="4" s="1"/>
  <c r="F138" i="4"/>
  <c r="F137" i="4"/>
  <c r="F136" i="4"/>
  <c r="F135" i="4"/>
  <c r="F134" i="4"/>
  <c r="E134" i="4"/>
  <c r="D134" i="4"/>
  <c r="D133" i="4" s="1"/>
  <c r="F133" i="4" s="1"/>
  <c r="E133" i="4"/>
  <c r="F132" i="4"/>
  <c r="F131" i="4"/>
  <c r="F130" i="4"/>
  <c r="F129" i="4"/>
  <c r="E128" i="4"/>
  <c r="D128" i="4"/>
  <c r="F128" i="4" s="1"/>
  <c r="F127" i="4"/>
  <c r="F126" i="4"/>
  <c r="F125" i="4"/>
  <c r="E125" i="4"/>
  <c r="E124" i="4" s="1"/>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E65" i="4"/>
  <c r="D65" i="4"/>
  <c r="F64" i="4"/>
  <c r="F63" i="4"/>
  <c r="F62" i="4"/>
  <c r="E62" i="4"/>
  <c r="D62" i="4"/>
  <c r="F61" i="4"/>
  <c r="F60" i="4"/>
  <c r="E59" i="4"/>
  <c r="D59" i="4"/>
  <c r="F59" i="4" s="1"/>
  <c r="F58" i="4"/>
  <c r="F57" i="4"/>
  <c r="F56" i="4"/>
  <c r="F55" i="4"/>
  <c r="F54" i="4"/>
  <c r="E54" i="4"/>
  <c r="D54" i="4"/>
  <c r="F53" i="4"/>
  <c r="F52" i="4"/>
  <c r="E51" i="4"/>
  <c r="D51" i="4"/>
  <c r="F49" i="4"/>
  <c r="F48" i="4"/>
  <c r="F47" i="4"/>
  <c r="F46" i="4"/>
  <c r="F45" i="4"/>
  <c r="E45" i="4"/>
  <c r="D45" i="4"/>
  <c r="E44" i="4"/>
  <c r="D44" i="4"/>
  <c r="F44" i="4" s="1"/>
  <c r="F43" i="4"/>
  <c r="F42" i="4"/>
  <c r="F41" i="4"/>
  <c r="F40" i="4"/>
  <c r="E40" i="4"/>
  <c r="D40" i="4"/>
  <c r="F39" i="4"/>
  <c r="F38" i="4"/>
  <c r="E37" i="4"/>
  <c r="D37" i="4"/>
  <c r="F37" i="4" s="1"/>
  <c r="F36" i="4"/>
  <c r="F35" i="4"/>
  <c r="F34" i="4"/>
  <c r="F33" i="4"/>
  <c r="F32" i="4"/>
  <c r="F31" i="4"/>
  <c r="F30" i="4"/>
  <c r="E29" i="4"/>
  <c r="F29" i="4" s="1"/>
  <c r="D29" i="4"/>
  <c r="F28" i="4"/>
  <c r="F27" i="4"/>
  <c r="F26" i="4"/>
  <c r="F25" i="4"/>
  <c r="F24" i="4"/>
  <c r="E23" i="4"/>
  <c r="F23" i="4" s="1"/>
  <c r="D23" i="4"/>
  <c r="F22" i="4"/>
  <c r="F21" i="4"/>
  <c r="F20" i="4"/>
  <c r="F19" i="4"/>
  <c r="F18" i="4"/>
  <c r="F17" i="4"/>
  <c r="E17" i="4"/>
  <c r="D17" i="4"/>
  <c r="F16" i="4"/>
  <c r="F15" i="4"/>
  <c r="F14" i="4"/>
  <c r="F13" i="4"/>
  <c r="F12" i="4"/>
  <c r="F11" i="4"/>
  <c r="F10" i="4"/>
  <c r="F9" i="4"/>
  <c r="E8" i="4"/>
  <c r="D8" i="4"/>
  <c r="F8" i="4" s="1"/>
  <c r="D7" i="4"/>
  <c r="I36" i="3"/>
  <c r="G36" i="3"/>
  <c r="B36" i="3"/>
  <c r="G35" i="3"/>
  <c r="B35" i="3"/>
  <c r="G34" i="3"/>
  <c r="B34" i="3"/>
  <c r="I33" i="3"/>
  <c r="G33" i="3"/>
  <c r="B33" i="3"/>
  <c r="I32" i="3"/>
  <c r="H32" i="3"/>
  <c r="G32" i="3"/>
  <c r="B32" i="3"/>
  <c r="I31" i="3"/>
  <c r="H31" i="3"/>
  <c r="G31" i="3"/>
  <c r="B31" i="3"/>
  <c r="H30" i="3"/>
  <c r="G30" i="3"/>
  <c r="B30" i="3"/>
  <c r="H29" i="3"/>
  <c r="G29" i="3"/>
  <c r="B29" i="3"/>
  <c r="I28" i="3"/>
  <c r="G28" i="3"/>
  <c r="B28" i="3"/>
  <c r="I27" i="3"/>
  <c r="H27" i="3"/>
  <c r="G27" i="3"/>
  <c r="B27" i="3"/>
  <c r="I26" i="3"/>
  <c r="H26" i="3"/>
  <c r="G26" i="3"/>
  <c r="B26" i="3"/>
  <c r="I25" i="3"/>
  <c r="G25" i="3"/>
  <c r="B25" i="3"/>
  <c r="I24" i="3"/>
  <c r="H24" i="3"/>
  <c r="G24" i="3"/>
  <c r="B24" i="3"/>
  <c r="G23" i="3"/>
  <c r="B23" i="3"/>
  <c r="G22" i="3"/>
  <c r="B22" i="3"/>
  <c r="I21" i="3"/>
  <c r="G21" i="3"/>
  <c r="B21" i="3"/>
  <c r="G20" i="3"/>
  <c r="B20" i="3"/>
  <c r="G19" i="3"/>
  <c r="B19" i="3"/>
  <c r="G18" i="3"/>
  <c r="B18" i="3"/>
  <c r="G17" i="3"/>
  <c r="B17" i="3"/>
  <c r="G16" i="3"/>
  <c r="B16" i="3"/>
  <c r="H10" i="3" a="1"/>
  <c r="H10" i="3"/>
  <c r="L3" i="9" s="1"/>
  <c r="H1580" i="1"/>
  <c r="G1580" i="1"/>
  <c r="C1580" i="1"/>
  <c r="C1579" i="1"/>
  <c r="H1579" i="1" s="1"/>
  <c r="H1578" i="1"/>
  <c r="C1578" i="1"/>
  <c r="G1578" i="1" s="1"/>
  <c r="H1577" i="1"/>
  <c r="G1577" i="1"/>
  <c r="C1577" i="1"/>
  <c r="C1576" i="1"/>
  <c r="H1576" i="1" s="1"/>
  <c r="G1575" i="1"/>
  <c r="C1575" i="1"/>
  <c r="H1575" i="1" s="1"/>
  <c r="C1574" i="1"/>
  <c r="G1574" i="1" s="1"/>
  <c r="H1573" i="1"/>
  <c r="G1573" i="1"/>
  <c r="C1573" i="1"/>
  <c r="H1572" i="1"/>
  <c r="G1572" i="1"/>
  <c r="C1572" i="1"/>
  <c r="C1571" i="1"/>
  <c r="H1571" i="1" s="1"/>
  <c r="H1570" i="1"/>
  <c r="C1570" i="1"/>
  <c r="G1570" i="1" s="1"/>
  <c r="H1569" i="1"/>
  <c r="G1569" i="1"/>
  <c r="C1569" i="1"/>
  <c r="C1568" i="1"/>
  <c r="H1568" i="1" s="1"/>
  <c r="G1567" i="1"/>
  <c r="C1567" i="1"/>
  <c r="H1567" i="1" s="1"/>
  <c r="C1566" i="1"/>
  <c r="G1566" i="1" s="1"/>
  <c r="H1565" i="1"/>
  <c r="G1565" i="1"/>
  <c r="C1565" i="1"/>
  <c r="H1564" i="1"/>
  <c r="G1564" i="1"/>
  <c r="C1564" i="1"/>
  <c r="C1563" i="1"/>
  <c r="H1563" i="1" s="1"/>
  <c r="H1562" i="1"/>
  <c r="C1562" i="1"/>
  <c r="G1562" i="1" s="1"/>
  <c r="H1561" i="1"/>
  <c r="G1561" i="1"/>
  <c r="C1561" i="1"/>
  <c r="C1560" i="1"/>
  <c r="H1560" i="1" s="1"/>
  <c r="G1559" i="1"/>
  <c r="C1559" i="1"/>
  <c r="H1559" i="1" s="1"/>
  <c r="C1558" i="1"/>
  <c r="G1558" i="1" s="1"/>
  <c r="H1557" i="1"/>
  <c r="G1557" i="1"/>
  <c r="C1557" i="1"/>
  <c r="H1556" i="1"/>
  <c r="G1556" i="1"/>
  <c r="C1556" i="1"/>
  <c r="C1555" i="1"/>
  <c r="H1555" i="1" s="1"/>
  <c r="H1554" i="1"/>
  <c r="C1554" i="1"/>
  <c r="G1554" i="1" s="1"/>
  <c r="H1553" i="1"/>
  <c r="G1553" i="1"/>
  <c r="C1553" i="1"/>
  <c r="C1552" i="1"/>
  <c r="H1552" i="1" s="1"/>
  <c r="G1551" i="1"/>
  <c r="C1551" i="1"/>
  <c r="H1551" i="1" s="1"/>
  <c r="C1550" i="1"/>
  <c r="G1550" i="1" s="1"/>
  <c r="H1549" i="1"/>
  <c r="G1549" i="1"/>
  <c r="C1549" i="1"/>
  <c r="H1548" i="1"/>
  <c r="G1548" i="1"/>
  <c r="C1548" i="1"/>
  <c r="C1547" i="1"/>
  <c r="H1547" i="1" s="1"/>
  <c r="H1546" i="1"/>
  <c r="C1546" i="1"/>
  <c r="G1546" i="1" s="1"/>
  <c r="H1545" i="1"/>
  <c r="G1545" i="1"/>
  <c r="C1545" i="1"/>
  <c r="C1544" i="1"/>
  <c r="H1544" i="1" s="1"/>
  <c r="G1543" i="1"/>
  <c r="C1543" i="1"/>
  <c r="H1543" i="1" s="1"/>
  <c r="C1542" i="1"/>
  <c r="G1542" i="1" s="1"/>
  <c r="H1541" i="1"/>
  <c r="G1541" i="1"/>
  <c r="C1541" i="1"/>
  <c r="H1540" i="1"/>
  <c r="G1540" i="1"/>
  <c r="C1540" i="1"/>
  <c r="C1539" i="1"/>
  <c r="H1539" i="1" s="1"/>
  <c r="H1538" i="1"/>
  <c r="C1538" i="1"/>
  <c r="G1538" i="1" s="1"/>
  <c r="H1537" i="1"/>
  <c r="G1537" i="1"/>
  <c r="C1537" i="1"/>
  <c r="C1536" i="1"/>
  <c r="H1536" i="1" s="1"/>
  <c r="G1535" i="1"/>
  <c r="C1535" i="1"/>
  <c r="H1535" i="1" s="1"/>
  <c r="C1534" i="1"/>
  <c r="G1534" i="1" s="1"/>
  <c r="H1533" i="1"/>
  <c r="G1533" i="1"/>
  <c r="C1533" i="1"/>
  <c r="H1532" i="1"/>
  <c r="G1532" i="1"/>
  <c r="C1532" i="1"/>
  <c r="C1531" i="1"/>
  <c r="H1531" i="1" s="1"/>
  <c r="H1530" i="1"/>
  <c r="C1530" i="1"/>
  <c r="G1530" i="1" s="1"/>
  <c r="H1529" i="1"/>
  <c r="G1529" i="1"/>
  <c r="C1529" i="1"/>
  <c r="C1528" i="1"/>
  <c r="H1528" i="1" s="1"/>
  <c r="G1527" i="1"/>
  <c r="C1527" i="1"/>
  <c r="H1527" i="1" s="1"/>
  <c r="C1526" i="1"/>
  <c r="G1526" i="1" s="1"/>
  <c r="H1525" i="1"/>
  <c r="G1525" i="1"/>
  <c r="C1525" i="1"/>
  <c r="C1523" i="1"/>
  <c r="H1523" i="1" s="1"/>
  <c r="H1522" i="1"/>
  <c r="C1522" i="1"/>
  <c r="G1522" i="1" s="1"/>
  <c r="H1521" i="1"/>
  <c r="G1521" i="1"/>
  <c r="C1521" i="1"/>
  <c r="C1520" i="1"/>
  <c r="H1520" i="1" s="1"/>
  <c r="G1519" i="1"/>
  <c r="C1519" i="1"/>
  <c r="H1519" i="1" s="1"/>
  <c r="G1516" i="1"/>
  <c r="C1516" i="1"/>
  <c r="H1516" i="1" s="1"/>
  <c r="C1515" i="1"/>
  <c r="H1515" i="1" s="1"/>
  <c r="H1514" i="1"/>
  <c r="C1514" i="1"/>
  <c r="G1514" i="1" s="1"/>
  <c r="H1513" i="1"/>
  <c r="G1513" i="1"/>
  <c r="C1513" i="1"/>
  <c r="H1512" i="1"/>
  <c r="C1512" i="1"/>
  <c r="G1512" i="1" s="1"/>
  <c r="G1511" i="1"/>
  <c r="C1511" i="1"/>
  <c r="H1511" i="1" s="1"/>
  <c r="C1510" i="1"/>
  <c r="G1510" i="1" s="1"/>
  <c r="H1509" i="1"/>
  <c r="G1509" i="1"/>
  <c r="C1509" i="1"/>
  <c r="G1508" i="1"/>
  <c r="C1508" i="1"/>
  <c r="H1508" i="1" s="1"/>
  <c r="C1507" i="1"/>
  <c r="H1507" i="1" s="1"/>
  <c r="H1506" i="1"/>
  <c r="C1506" i="1"/>
  <c r="G1506" i="1" s="1"/>
  <c r="H1505" i="1"/>
  <c r="G1505" i="1"/>
  <c r="C1505" i="1"/>
  <c r="H1504" i="1"/>
  <c r="C1504" i="1"/>
  <c r="G1504" i="1" s="1"/>
  <c r="G1503" i="1"/>
  <c r="C1503" i="1"/>
  <c r="H1503" i="1" s="1"/>
  <c r="C1502" i="1"/>
  <c r="G1502" i="1" s="1"/>
  <c r="H1501" i="1"/>
  <c r="G1501" i="1"/>
  <c r="C1500" i="1"/>
  <c r="H1500" i="1" s="1"/>
  <c r="G1499" i="1"/>
  <c r="C1499" i="1"/>
  <c r="H1499" i="1" s="1"/>
  <c r="C1498" i="1"/>
  <c r="H1497" i="1"/>
  <c r="G1497" i="1"/>
  <c r="C1497" i="1"/>
  <c r="H1496" i="1"/>
  <c r="G1496" i="1"/>
  <c r="C1496" i="1"/>
  <c r="C1495" i="1"/>
  <c r="H1494" i="1"/>
  <c r="C1494" i="1"/>
  <c r="G1494" i="1" s="1"/>
  <c r="H1493" i="1"/>
  <c r="G1493" i="1"/>
  <c r="C1493" i="1"/>
  <c r="C1492" i="1"/>
  <c r="G1491" i="1"/>
  <c r="C1491" i="1"/>
  <c r="H1491" i="1" s="1"/>
  <c r="C1490" i="1"/>
  <c r="H1489" i="1"/>
  <c r="G1489" i="1"/>
  <c r="C1489" i="1"/>
  <c r="H1488" i="1"/>
  <c r="G1488" i="1"/>
  <c r="C1488" i="1"/>
  <c r="C1487" i="1"/>
  <c r="H1486" i="1"/>
  <c r="C1486" i="1"/>
  <c r="G1486" i="1" s="1"/>
  <c r="H1485" i="1"/>
  <c r="G1485" i="1"/>
  <c r="C1485" i="1"/>
  <c r="C1484" i="1"/>
  <c r="G1483" i="1"/>
  <c r="C1483" i="1"/>
  <c r="H1483" i="1" s="1"/>
  <c r="C1482" i="1"/>
  <c r="G1480" i="1"/>
  <c r="C1480" i="1"/>
  <c r="G1479" i="1"/>
  <c r="D1479" i="1"/>
  <c r="C1479" i="1"/>
  <c r="J1479" i="1" s="1"/>
  <c r="G1478" i="1"/>
  <c r="D1478" i="1"/>
  <c r="C1478" i="1"/>
  <c r="D1477" i="1"/>
  <c r="C1477" i="1"/>
  <c r="D1476" i="1"/>
  <c r="C1476" i="1"/>
  <c r="G1476" i="1" s="1"/>
  <c r="D1475" i="1"/>
  <c r="C1475" i="1"/>
  <c r="D1474" i="1"/>
  <c r="C1474" i="1"/>
  <c r="J1474" i="1" s="1"/>
  <c r="G1473" i="1"/>
  <c r="D1473" i="1"/>
  <c r="C1473" i="1"/>
  <c r="H1472" i="1"/>
  <c r="G1472" i="1"/>
  <c r="D1472" i="1"/>
  <c r="C1472" i="1"/>
  <c r="J1472" i="1" s="1"/>
  <c r="J1471" i="1"/>
  <c r="D1471" i="1"/>
  <c r="C1471" i="1"/>
  <c r="G1470" i="1"/>
  <c r="D1470" i="1"/>
  <c r="C1470" i="1"/>
  <c r="H1470" i="1" s="1"/>
  <c r="G1469" i="1"/>
  <c r="D1469" i="1"/>
  <c r="C1469" i="1"/>
  <c r="H1468" i="1"/>
  <c r="G1468" i="1"/>
  <c r="D1468" i="1"/>
  <c r="C1468" i="1"/>
  <c r="J1468" i="1" s="1"/>
  <c r="D1467" i="1"/>
  <c r="C1467" i="1"/>
  <c r="D1466" i="1"/>
  <c r="C1466" i="1"/>
  <c r="J1466" i="1" s="1"/>
  <c r="G1465" i="1"/>
  <c r="D1465" i="1"/>
  <c r="C1465" i="1"/>
  <c r="H1464" i="1"/>
  <c r="G1464" i="1"/>
  <c r="D1464" i="1"/>
  <c r="C1464" i="1"/>
  <c r="J1464" i="1" s="1"/>
  <c r="D1463" i="1"/>
  <c r="C1463" i="1"/>
  <c r="D1462" i="1"/>
  <c r="C1462" i="1"/>
  <c r="J1462" i="1" s="1"/>
  <c r="D1461" i="1"/>
  <c r="C1461" i="1"/>
  <c r="H1461" i="1" s="1"/>
  <c r="G1460" i="1"/>
  <c r="D1460" i="1"/>
  <c r="C1460" i="1"/>
  <c r="H1459" i="1"/>
  <c r="G1459" i="1"/>
  <c r="D1459" i="1"/>
  <c r="C1459" i="1"/>
  <c r="J1459" i="1" s="1"/>
  <c r="J1458" i="1"/>
  <c r="D1458" i="1"/>
  <c r="C1458" i="1"/>
  <c r="D1457" i="1"/>
  <c r="C1457" i="1"/>
  <c r="J1457" i="1" s="1"/>
  <c r="G1456" i="1"/>
  <c r="D1456" i="1"/>
  <c r="C1456" i="1"/>
  <c r="H1455" i="1"/>
  <c r="G1455" i="1"/>
  <c r="D1455" i="1"/>
  <c r="C1455" i="1"/>
  <c r="J1455" i="1" s="1"/>
  <c r="C1454" i="1"/>
  <c r="C1453" i="1"/>
  <c r="G1452" i="1"/>
  <c r="D1452" i="1"/>
  <c r="C1452" i="1"/>
  <c r="H1451" i="1"/>
  <c r="G1451" i="1"/>
  <c r="I1451" i="1" s="1"/>
  <c r="D1451" i="1"/>
  <c r="C1451" i="1"/>
  <c r="J1451" i="1" s="1"/>
  <c r="D1450" i="1"/>
  <c r="C1450" i="1"/>
  <c r="D1449" i="1"/>
  <c r="C1449" i="1"/>
  <c r="J1449" i="1" s="1"/>
  <c r="G1448" i="1"/>
  <c r="D1448" i="1"/>
  <c r="C1448" i="1"/>
  <c r="H1447" i="1"/>
  <c r="G1447" i="1"/>
  <c r="I1447" i="1" s="1"/>
  <c r="D1447" i="1"/>
  <c r="C1447" i="1"/>
  <c r="J1447" i="1" s="1"/>
  <c r="D1446" i="1"/>
  <c r="C1446" i="1"/>
  <c r="D1445" i="1"/>
  <c r="C1445" i="1"/>
  <c r="G1444" i="1"/>
  <c r="D1444" i="1"/>
  <c r="J1444" i="1" s="1"/>
  <c r="C1444" i="1"/>
  <c r="D1443" i="1"/>
  <c r="C1443" i="1"/>
  <c r="G1442" i="1"/>
  <c r="D1442" i="1"/>
  <c r="J1442" i="1" s="1"/>
  <c r="C1442" i="1"/>
  <c r="D1441" i="1"/>
  <c r="C1441" i="1"/>
  <c r="G1440" i="1"/>
  <c r="D1440" i="1"/>
  <c r="J1440" i="1" s="1"/>
  <c r="C1440" i="1"/>
  <c r="D1439" i="1"/>
  <c r="C1439" i="1"/>
  <c r="D1438" i="1"/>
  <c r="C1438" i="1"/>
  <c r="D1437" i="1"/>
  <c r="C1437" i="1"/>
  <c r="C1436" i="1"/>
  <c r="D1435"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G1354" i="1"/>
  <c r="D1354" i="1"/>
  <c r="C1354" i="1"/>
  <c r="G1353" i="1"/>
  <c r="D1353" i="1"/>
  <c r="C1353" i="1"/>
  <c r="D1352" i="1"/>
  <c r="C1352" i="1"/>
  <c r="D1351" i="1"/>
  <c r="C1351" i="1"/>
  <c r="G1350" i="1"/>
  <c r="D1350" i="1"/>
  <c r="C1350" i="1"/>
  <c r="H1350" i="1" s="1"/>
  <c r="D1349" i="1"/>
  <c r="G1349" i="1" s="1"/>
  <c r="C1349" i="1"/>
  <c r="D1348" i="1"/>
  <c r="C1348" i="1"/>
  <c r="D1347" i="1"/>
  <c r="C1347" i="1"/>
  <c r="G1346" i="1"/>
  <c r="D1346" i="1"/>
  <c r="C1346" i="1"/>
  <c r="H1346" i="1" s="1"/>
  <c r="G1345" i="1"/>
  <c r="D1345" i="1"/>
  <c r="C1345" i="1"/>
  <c r="D1344" i="1"/>
  <c r="C1344" i="1"/>
  <c r="D1343" i="1"/>
  <c r="C1343" i="1"/>
  <c r="G1342" i="1"/>
  <c r="D1342" i="1"/>
  <c r="C1342" i="1"/>
  <c r="H1342" i="1" s="1"/>
  <c r="D1341" i="1"/>
  <c r="G1341" i="1" s="1"/>
  <c r="C1341" i="1"/>
  <c r="D1340" i="1"/>
  <c r="C1340" i="1"/>
  <c r="D1339" i="1"/>
  <c r="C1339" i="1"/>
  <c r="G1338" i="1"/>
  <c r="D1338" i="1"/>
  <c r="C1338" i="1"/>
  <c r="H1338" i="1" s="1"/>
  <c r="G1337" i="1"/>
  <c r="D1337" i="1"/>
  <c r="C1337" i="1"/>
  <c r="D1336" i="1"/>
  <c r="C1336" i="1"/>
  <c r="D1335" i="1"/>
  <c r="C1335" i="1"/>
  <c r="G1334" i="1"/>
  <c r="D1334" i="1"/>
  <c r="C1334" i="1"/>
  <c r="H1334" i="1" s="1"/>
  <c r="D1333" i="1"/>
  <c r="G1333" i="1" s="1"/>
  <c r="C1333" i="1"/>
  <c r="G1332" i="1"/>
  <c r="D1332" i="1"/>
  <c r="H1332" i="1" s="1"/>
  <c r="C1332" i="1"/>
  <c r="G1331" i="1"/>
  <c r="D1331" i="1"/>
  <c r="H1331" i="1" s="1"/>
  <c r="C1331" i="1"/>
  <c r="D1330" i="1"/>
  <c r="H1330" i="1" s="1"/>
  <c r="C1330" i="1"/>
  <c r="D1329" i="1"/>
  <c r="G1328" i="1"/>
  <c r="D1328" i="1"/>
  <c r="H1328" i="1" s="1"/>
  <c r="C1328" i="1"/>
  <c r="D1327" i="1"/>
  <c r="H1327" i="1" s="1"/>
  <c r="C1327" i="1"/>
  <c r="D1326" i="1"/>
  <c r="C1326" i="1"/>
  <c r="G1325" i="1"/>
  <c r="D1325" i="1"/>
  <c r="H1325" i="1" s="1"/>
  <c r="C1325" i="1"/>
  <c r="G1324" i="1"/>
  <c r="D1324" i="1"/>
  <c r="H1324" i="1" s="1"/>
  <c r="C1324" i="1"/>
  <c r="G1323" i="1"/>
  <c r="D1323" i="1"/>
  <c r="H1323" i="1" s="1"/>
  <c r="C1323" i="1"/>
  <c r="D1322" i="1"/>
  <c r="C1322" i="1"/>
  <c r="G1321" i="1"/>
  <c r="D1321" i="1"/>
  <c r="H1321" i="1" s="1"/>
  <c r="C1321" i="1"/>
  <c r="G1320" i="1"/>
  <c r="D1320" i="1"/>
  <c r="H1320" i="1" s="1"/>
  <c r="C1320" i="1"/>
  <c r="D1319" i="1"/>
  <c r="C1319" i="1"/>
  <c r="D1318" i="1"/>
  <c r="C1318" i="1"/>
  <c r="G1317" i="1"/>
  <c r="D1317" i="1"/>
  <c r="H1317" i="1" s="1"/>
  <c r="C1317" i="1"/>
  <c r="G1316" i="1"/>
  <c r="D1316" i="1"/>
  <c r="H1316" i="1" s="1"/>
  <c r="C1316" i="1"/>
  <c r="D1315" i="1"/>
  <c r="H1315" i="1" s="1"/>
  <c r="C1315" i="1"/>
  <c r="D1314" i="1"/>
  <c r="C1314" i="1"/>
  <c r="G1313" i="1"/>
  <c r="D1313" i="1"/>
  <c r="H1313" i="1" s="1"/>
  <c r="C1313" i="1"/>
  <c r="G1312" i="1"/>
  <c r="D1312" i="1"/>
  <c r="H1312" i="1" s="1"/>
  <c r="C1312" i="1"/>
  <c r="D1311" i="1"/>
  <c r="H1311" i="1" s="1"/>
  <c r="C1311" i="1"/>
  <c r="D1310" i="1"/>
  <c r="C1310" i="1"/>
  <c r="G1309" i="1"/>
  <c r="D1309" i="1"/>
  <c r="H1309" i="1" s="1"/>
  <c r="C1309" i="1"/>
  <c r="G1308" i="1"/>
  <c r="D1308" i="1"/>
  <c r="H1308" i="1" s="1"/>
  <c r="C1308" i="1"/>
  <c r="G1307" i="1"/>
  <c r="D1307" i="1"/>
  <c r="H1307" i="1" s="1"/>
  <c r="C1307" i="1"/>
  <c r="D1306" i="1"/>
  <c r="C1306" i="1"/>
  <c r="G1305" i="1"/>
  <c r="D1305" i="1"/>
  <c r="H1305" i="1" s="1"/>
  <c r="C1305" i="1"/>
  <c r="G1304" i="1"/>
  <c r="D1304" i="1"/>
  <c r="H1304" i="1" s="1"/>
  <c r="C1304" i="1"/>
  <c r="D1303" i="1"/>
  <c r="C1303" i="1"/>
  <c r="D1302" i="1"/>
  <c r="C1302" i="1"/>
  <c r="G1301" i="1"/>
  <c r="D1301" i="1"/>
  <c r="H1301" i="1" s="1"/>
  <c r="C1301" i="1"/>
  <c r="G1300" i="1"/>
  <c r="D1300" i="1"/>
  <c r="H1300" i="1" s="1"/>
  <c r="C1300" i="1"/>
  <c r="D1299" i="1"/>
  <c r="H1299" i="1" s="1"/>
  <c r="C1299" i="1"/>
  <c r="D1298" i="1"/>
  <c r="C1298" i="1"/>
  <c r="G1297" i="1"/>
  <c r="D1297" i="1"/>
  <c r="H1297" i="1" s="1"/>
  <c r="C1297" i="1"/>
  <c r="G1296" i="1"/>
  <c r="D1296" i="1"/>
  <c r="H1296" i="1" s="1"/>
  <c r="C1296" i="1"/>
  <c r="D1295" i="1"/>
  <c r="H1295" i="1" s="1"/>
  <c r="C1295" i="1"/>
  <c r="D1294" i="1"/>
  <c r="C1294" i="1"/>
  <c r="G1293" i="1"/>
  <c r="D1293" i="1"/>
  <c r="H1293" i="1" s="1"/>
  <c r="C1293" i="1"/>
  <c r="G1292" i="1"/>
  <c r="D1292" i="1"/>
  <c r="H1292" i="1" s="1"/>
  <c r="C1292" i="1"/>
  <c r="G1291" i="1"/>
  <c r="D1291" i="1"/>
  <c r="H1291" i="1" s="1"/>
  <c r="C1291" i="1"/>
  <c r="D1290" i="1"/>
  <c r="C1290" i="1"/>
  <c r="G1289" i="1"/>
  <c r="D1289" i="1"/>
  <c r="H1289" i="1" s="1"/>
  <c r="C1289" i="1"/>
  <c r="G1288" i="1"/>
  <c r="D1288" i="1"/>
  <c r="H1288" i="1" s="1"/>
  <c r="C1288" i="1"/>
  <c r="D1287" i="1"/>
  <c r="C1287" i="1"/>
  <c r="D1286" i="1"/>
  <c r="C1286" i="1"/>
  <c r="G1285" i="1"/>
  <c r="D1285" i="1"/>
  <c r="H1285" i="1" s="1"/>
  <c r="C1285" i="1"/>
  <c r="G1284" i="1"/>
  <c r="D1284" i="1"/>
  <c r="H1284" i="1" s="1"/>
  <c r="C1284" i="1"/>
  <c r="D1283" i="1"/>
  <c r="H1283" i="1" s="1"/>
  <c r="C1283" i="1"/>
  <c r="D1282" i="1"/>
  <c r="C1282" i="1"/>
  <c r="G1281" i="1"/>
  <c r="D1281" i="1"/>
  <c r="H1281" i="1" s="1"/>
  <c r="C1281" i="1"/>
  <c r="G1280" i="1"/>
  <c r="D1280" i="1"/>
  <c r="H1280" i="1" s="1"/>
  <c r="C1280" i="1"/>
  <c r="D1279" i="1"/>
  <c r="H1279" i="1" s="1"/>
  <c r="C1279" i="1"/>
  <c r="D1278" i="1"/>
  <c r="C1278" i="1"/>
  <c r="G1277" i="1"/>
  <c r="D1277" i="1"/>
  <c r="H1277" i="1" s="1"/>
  <c r="C1277" i="1"/>
  <c r="G1276" i="1"/>
  <c r="D1276" i="1"/>
  <c r="H1276" i="1" s="1"/>
  <c r="C1276" i="1"/>
  <c r="G1275" i="1"/>
  <c r="D1275" i="1"/>
  <c r="H1275" i="1" s="1"/>
  <c r="C1275" i="1"/>
  <c r="D1274" i="1"/>
  <c r="C1274" i="1"/>
  <c r="G1273" i="1"/>
  <c r="D1273" i="1"/>
  <c r="H1273" i="1" s="1"/>
  <c r="C1273" i="1"/>
  <c r="G1272" i="1"/>
  <c r="D1272" i="1"/>
  <c r="H1272" i="1" s="1"/>
  <c r="C1272" i="1"/>
  <c r="D1271" i="1"/>
  <c r="C1271" i="1"/>
  <c r="D1270" i="1"/>
  <c r="C1270" i="1"/>
  <c r="G1269" i="1"/>
  <c r="D1269" i="1"/>
  <c r="H1269" i="1" s="1"/>
  <c r="C1269" i="1"/>
  <c r="G1268" i="1"/>
  <c r="D1268" i="1"/>
  <c r="H1268" i="1" s="1"/>
  <c r="C1268" i="1"/>
  <c r="D1267" i="1"/>
  <c r="H1267" i="1" s="1"/>
  <c r="C1267" i="1"/>
  <c r="D1266" i="1"/>
  <c r="C1266" i="1"/>
  <c r="G1265" i="1"/>
  <c r="D1265" i="1"/>
  <c r="H1265" i="1" s="1"/>
  <c r="C1265" i="1"/>
  <c r="G1264" i="1"/>
  <c r="D1264" i="1"/>
  <c r="H1264" i="1" s="1"/>
  <c r="C1264" i="1"/>
  <c r="D1263" i="1"/>
  <c r="H1263" i="1" s="1"/>
  <c r="C1263" i="1"/>
  <c r="D1262" i="1"/>
  <c r="C1262" i="1"/>
  <c r="G1261" i="1"/>
  <c r="D1261" i="1"/>
  <c r="H1261" i="1" s="1"/>
  <c r="C1261" i="1"/>
  <c r="G1260" i="1"/>
  <c r="D1260" i="1"/>
  <c r="H1260" i="1" s="1"/>
  <c r="C1260" i="1"/>
  <c r="G1259" i="1"/>
  <c r="D1259" i="1"/>
  <c r="H1259" i="1" s="1"/>
  <c r="C1259" i="1"/>
  <c r="D1258" i="1"/>
  <c r="C1258" i="1"/>
  <c r="G1257" i="1"/>
  <c r="D1257" i="1"/>
  <c r="H1257" i="1" s="1"/>
  <c r="C1257" i="1"/>
  <c r="G1256" i="1"/>
  <c r="D1256" i="1"/>
  <c r="H1256" i="1" s="1"/>
  <c r="C1256" i="1"/>
  <c r="D1255" i="1"/>
  <c r="C1255" i="1"/>
  <c r="D1254" i="1"/>
  <c r="C1254" i="1"/>
  <c r="G1253" i="1"/>
  <c r="D1253" i="1"/>
  <c r="H1253" i="1" s="1"/>
  <c r="C1253" i="1"/>
  <c r="G1252" i="1"/>
  <c r="D1252" i="1"/>
  <c r="H1252" i="1" s="1"/>
  <c r="C1252" i="1"/>
  <c r="D1251" i="1"/>
  <c r="H1251" i="1" s="1"/>
  <c r="C1251" i="1"/>
  <c r="D1250" i="1"/>
  <c r="C1250" i="1"/>
  <c r="G1249" i="1"/>
  <c r="D1249" i="1"/>
  <c r="H1249" i="1" s="1"/>
  <c r="C1249" i="1"/>
  <c r="G1248" i="1"/>
  <c r="D1248" i="1"/>
  <c r="H1248" i="1" s="1"/>
  <c r="C1248" i="1"/>
  <c r="D1247" i="1"/>
  <c r="H1247" i="1" s="1"/>
  <c r="C1247" i="1"/>
  <c r="D1246" i="1"/>
  <c r="C1246" i="1"/>
  <c r="G1245" i="1"/>
  <c r="D1245" i="1"/>
  <c r="H1245" i="1" s="1"/>
  <c r="C1245" i="1"/>
  <c r="G1244" i="1"/>
  <c r="D1244" i="1"/>
  <c r="H1244" i="1" s="1"/>
  <c r="C1244" i="1"/>
  <c r="G1243" i="1"/>
  <c r="D1243" i="1"/>
  <c r="H1243" i="1" s="1"/>
  <c r="C1243" i="1"/>
  <c r="D1242" i="1"/>
  <c r="C1242" i="1"/>
  <c r="G1241" i="1"/>
  <c r="D1241" i="1"/>
  <c r="H1241" i="1" s="1"/>
  <c r="C1241" i="1"/>
  <c r="G1240" i="1"/>
  <c r="D1240" i="1"/>
  <c r="H1240" i="1" s="1"/>
  <c r="C1240" i="1"/>
  <c r="D1239" i="1"/>
  <c r="C1239" i="1"/>
  <c r="D1238" i="1"/>
  <c r="C1238" i="1"/>
  <c r="G1237" i="1"/>
  <c r="D1237" i="1"/>
  <c r="H1237" i="1" s="1"/>
  <c r="C1237" i="1"/>
  <c r="G1236" i="1"/>
  <c r="D1236" i="1"/>
  <c r="H1236" i="1" s="1"/>
  <c r="C1236" i="1"/>
  <c r="D1235" i="1"/>
  <c r="H1235" i="1" s="1"/>
  <c r="C1235" i="1"/>
  <c r="D1234" i="1"/>
  <c r="C1234" i="1"/>
  <c r="G1233" i="1"/>
  <c r="D1233" i="1"/>
  <c r="H1233" i="1" s="1"/>
  <c r="C1233" i="1"/>
  <c r="G1232" i="1"/>
  <c r="D1232" i="1"/>
  <c r="H1232" i="1" s="1"/>
  <c r="C1232" i="1"/>
  <c r="D1231" i="1"/>
  <c r="H1231" i="1" s="1"/>
  <c r="C1231" i="1"/>
  <c r="D1230" i="1"/>
  <c r="C1230" i="1"/>
  <c r="G1229" i="1"/>
  <c r="D1229" i="1"/>
  <c r="H1229" i="1" s="1"/>
  <c r="C1229" i="1"/>
  <c r="G1228" i="1"/>
  <c r="D1228" i="1"/>
  <c r="H1228" i="1" s="1"/>
  <c r="C1228" i="1"/>
  <c r="G1227" i="1"/>
  <c r="D1227" i="1"/>
  <c r="H1227" i="1" s="1"/>
  <c r="C1227" i="1"/>
  <c r="D1226" i="1"/>
  <c r="C1226" i="1"/>
  <c r="G1225" i="1"/>
  <c r="D1225" i="1"/>
  <c r="H1225" i="1" s="1"/>
  <c r="C1225" i="1"/>
  <c r="G1224" i="1"/>
  <c r="D1224" i="1"/>
  <c r="H1224" i="1" s="1"/>
  <c r="C1224" i="1"/>
  <c r="D1223" i="1"/>
  <c r="C1223" i="1"/>
  <c r="D1222" i="1"/>
  <c r="C1222" i="1"/>
  <c r="G1221" i="1"/>
  <c r="D1221" i="1"/>
  <c r="H1221" i="1" s="1"/>
  <c r="C1221" i="1"/>
  <c r="G1220" i="1"/>
  <c r="D1220" i="1"/>
  <c r="H1220" i="1" s="1"/>
  <c r="C1220" i="1"/>
  <c r="D1219" i="1"/>
  <c r="H1219" i="1" s="1"/>
  <c r="C1219" i="1"/>
  <c r="D1218" i="1"/>
  <c r="C1218" i="1"/>
  <c r="G1217" i="1"/>
  <c r="D1217" i="1"/>
  <c r="H1217" i="1" s="1"/>
  <c r="C1217" i="1"/>
  <c r="G1216" i="1"/>
  <c r="D1216" i="1"/>
  <c r="H1216" i="1" s="1"/>
  <c r="C1216" i="1"/>
  <c r="D1213" i="1"/>
  <c r="C1213" i="1"/>
  <c r="D1212" i="1"/>
  <c r="C1212" i="1"/>
  <c r="G1211" i="1"/>
  <c r="D1211" i="1"/>
  <c r="H1211" i="1" s="1"/>
  <c r="C1211" i="1"/>
  <c r="G1210" i="1"/>
  <c r="D1210" i="1"/>
  <c r="H1210" i="1" s="1"/>
  <c r="C1210" i="1"/>
  <c r="D1209" i="1"/>
  <c r="H1209" i="1" s="1"/>
  <c r="C1209" i="1"/>
  <c r="D1208" i="1"/>
  <c r="C1208" i="1"/>
  <c r="G1207" i="1"/>
  <c r="D1207" i="1"/>
  <c r="H1207" i="1" s="1"/>
  <c r="C1207" i="1"/>
  <c r="G1206" i="1"/>
  <c r="D1206" i="1"/>
  <c r="H1206" i="1" s="1"/>
  <c r="C1206" i="1"/>
  <c r="D1205" i="1"/>
  <c r="H1205" i="1" s="1"/>
  <c r="C1205" i="1"/>
  <c r="D1204" i="1"/>
  <c r="C1204" i="1"/>
  <c r="G1203" i="1"/>
  <c r="D1203" i="1"/>
  <c r="H1203" i="1" s="1"/>
  <c r="C1203" i="1"/>
  <c r="G1202" i="1"/>
  <c r="D1202" i="1"/>
  <c r="H1202" i="1" s="1"/>
  <c r="C1202" i="1"/>
  <c r="G1201" i="1"/>
  <c r="D1201" i="1"/>
  <c r="H1201" i="1" s="1"/>
  <c r="C1201" i="1"/>
  <c r="D1200" i="1"/>
  <c r="C1200" i="1"/>
  <c r="G1199" i="1"/>
  <c r="D1199" i="1"/>
  <c r="H1199" i="1" s="1"/>
  <c r="C1199" i="1"/>
  <c r="G1198" i="1"/>
  <c r="D1198" i="1"/>
  <c r="H1198" i="1" s="1"/>
  <c r="C1198" i="1"/>
  <c r="D1197" i="1"/>
  <c r="C1197" i="1"/>
  <c r="D1196" i="1"/>
  <c r="C1196" i="1"/>
  <c r="G1195" i="1"/>
  <c r="D1195" i="1"/>
  <c r="H1195" i="1" s="1"/>
  <c r="C1195" i="1"/>
  <c r="G1194" i="1"/>
  <c r="D1194" i="1"/>
  <c r="H1194" i="1" s="1"/>
  <c r="C1194" i="1"/>
  <c r="D1193" i="1"/>
  <c r="H1193" i="1" s="1"/>
  <c r="C1193" i="1"/>
  <c r="D1192" i="1"/>
  <c r="C1192" i="1"/>
  <c r="G1191" i="1"/>
  <c r="D1191" i="1"/>
  <c r="H1191" i="1" s="1"/>
  <c r="C1191" i="1"/>
  <c r="G1190" i="1"/>
  <c r="D1190" i="1"/>
  <c r="H1190" i="1" s="1"/>
  <c r="C1190" i="1"/>
  <c r="D1189" i="1"/>
  <c r="H1189" i="1" s="1"/>
  <c r="C1189" i="1"/>
  <c r="D1188" i="1"/>
  <c r="C1188" i="1"/>
  <c r="G1187" i="1"/>
  <c r="D1187" i="1"/>
  <c r="H1187" i="1" s="1"/>
  <c r="C1187" i="1"/>
  <c r="G1186" i="1"/>
  <c r="D1186" i="1"/>
  <c r="H1186" i="1" s="1"/>
  <c r="C1186" i="1"/>
  <c r="G1185" i="1"/>
  <c r="D1185" i="1"/>
  <c r="H1185" i="1" s="1"/>
  <c r="C1185" i="1"/>
  <c r="D1184" i="1"/>
  <c r="C1184" i="1"/>
  <c r="D1183" i="1"/>
  <c r="D1182" i="1"/>
  <c r="H1182" i="1" s="1"/>
  <c r="C1182" i="1"/>
  <c r="D1181" i="1"/>
  <c r="C1181" i="1"/>
  <c r="G1180" i="1"/>
  <c r="D1180" i="1"/>
  <c r="H1180" i="1" s="1"/>
  <c r="C1180" i="1"/>
  <c r="G1179" i="1"/>
  <c r="D1179" i="1"/>
  <c r="H1179" i="1" s="1"/>
  <c r="C1179" i="1"/>
  <c r="D1178" i="1"/>
  <c r="H1178" i="1" s="1"/>
  <c r="C1178" i="1"/>
  <c r="D1177" i="1"/>
  <c r="C1177" i="1"/>
  <c r="G1176" i="1"/>
  <c r="D1176" i="1"/>
  <c r="H1176" i="1" s="1"/>
  <c r="C1176" i="1"/>
  <c r="G1175" i="1"/>
  <c r="D1175" i="1"/>
  <c r="H1175" i="1" s="1"/>
  <c r="C1175" i="1"/>
  <c r="G1174" i="1"/>
  <c r="D1174" i="1"/>
  <c r="H1174" i="1" s="1"/>
  <c r="C1174" i="1"/>
  <c r="D1173" i="1"/>
  <c r="C1173" i="1"/>
  <c r="G1172" i="1"/>
  <c r="D1172" i="1"/>
  <c r="H1172" i="1" s="1"/>
  <c r="C1172" i="1"/>
  <c r="G1171" i="1"/>
  <c r="D1171" i="1"/>
  <c r="H1171" i="1" s="1"/>
  <c r="C1171" i="1"/>
  <c r="D1170" i="1"/>
  <c r="C1170" i="1"/>
  <c r="D1169" i="1"/>
  <c r="C1169" i="1"/>
  <c r="G1168" i="1"/>
  <c r="D1168" i="1"/>
  <c r="H1168" i="1" s="1"/>
  <c r="C1168" i="1"/>
  <c r="G1167" i="1"/>
  <c r="D1167" i="1"/>
  <c r="H1167" i="1" s="1"/>
  <c r="C1167" i="1"/>
  <c r="D1166" i="1"/>
  <c r="H1166" i="1" s="1"/>
  <c r="C1166" i="1"/>
  <c r="D1165" i="1"/>
  <c r="C1165" i="1"/>
  <c r="G1164" i="1"/>
  <c r="D1164" i="1"/>
  <c r="H1164" i="1" s="1"/>
  <c r="C1164" i="1"/>
  <c r="G1163" i="1"/>
  <c r="D1163" i="1"/>
  <c r="H1163" i="1" s="1"/>
  <c r="C1163" i="1"/>
  <c r="D1162" i="1"/>
  <c r="H1162" i="1" s="1"/>
  <c r="C1162" i="1"/>
  <c r="D1161" i="1"/>
  <c r="C1161" i="1"/>
  <c r="G1160" i="1"/>
  <c r="D1160" i="1"/>
  <c r="H1160" i="1" s="1"/>
  <c r="C1160" i="1"/>
  <c r="G1159" i="1"/>
  <c r="D1159" i="1"/>
  <c r="H1159" i="1" s="1"/>
  <c r="C1159" i="1"/>
  <c r="G1158" i="1"/>
  <c r="D1158" i="1"/>
  <c r="H1158" i="1" s="1"/>
  <c r="C1158" i="1"/>
  <c r="D1157" i="1"/>
  <c r="C1157" i="1"/>
  <c r="G1156" i="1"/>
  <c r="D1156" i="1"/>
  <c r="H1156" i="1" s="1"/>
  <c r="C1156" i="1"/>
  <c r="G1155" i="1"/>
  <c r="D1155" i="1"/>
  <c r="H1155" i="1" s="1"/>
  <c r="C1155" i="1"/>
  <c r="D1154" i="1"/>
  <c r="G1151" i="1"/>
  <c r="D1151" i="1"/>
  <c r="H1151" i="1" s="1"/>
  <c r="C1151" i="1"/>
  <c r="G1150" i="1"/>
  <c r="D1150" i="1"/>
  <c r="H1150" i="1" s="1"/>
  <c r="C1150" i="1"/>
  <c r="D1149" i="1"/>
  <c r="H1149" i="1" s="1"/>
  <c r="C1149" i="1"/>
  <c r="D1148" i="1"/>
  <c r="C1148" i="1"/>
  <c r="G1147" i="1"/>
  <c r="D1147" i="1"/>
  <c r="H1147" i="1" s="1"/>
  <c r="C1147" i="1"/>
  <c r="G1146" i="1"/>
  <c r="D1146" i="1"/>
  <c r="H1146" i="1" s="1"/>
  <c r="C1146" i="1"/>
  <c r="G1145" i="1"/>
  <c r="D1145" i="1"/>
  <c r="H1145" i="1" s="1"/>
  <c r="C1145" i="1"/>
  <c r="D1144" i="1"/>
  <c r="C1144" i="1"/>
  <c r="G1143" i="1"/>
  <c r="D1143" i="1"/>
  <c r="H1143" i="1" s="1"/>
  <c r="C1143" i="1"/>
  <c r="G1142" i="1"/>
  <c r="D1142" i="1"/>
  <c r="H1142" i="1" s="1"/>
  <c r="C1142" i="1"/>
  <c r="D1141" i="1"/>
  <c r="C1141" i="1"/>
  <c r="D1140" i="1"/>
  <c r="C1140" i="1"/>
  <c r="G1139" i="1"/>
  <c r="D1139" i="1"/>
  <c r="H1139" i="1" s="1"/>
  <c r="C1139" i="1"/>
  <c r="G1138" i="1"/>
  <c r="D1138" i="1"/>
  <c r="H1138" i="1" s="1"/>
  <c r="C1138" i="1"/>
  <c r="D1137" i="1"/>
  <c r="H1137" i="1" s="1"/>
  <c r="C1137" i="1"/>
  <c r="D1136" i="1"/>
  <c r="C1136" i="1"/>
  <c r="G1135" i="1"/>
  <c r="D1135" i="1"/>
  <c r="H1135" i="1" s="1"/>
  <c r="C1135" i="1"/>
  <c r="G1134" i="1"/>
  <c r="D1134" i="1"/>
  <c r="H1134" i="1" s="1"/>
  <c r="C1134" i="1"/>
  <c r="D1133" i="1"/>
  <c r="H1133" i="1" s="1"/>
  <c r="C1133" i="1"/>
  <c r="D1132" i="1"/>
  <c r="C1132" i="1"/>
  <c r="G1131" i="1"/>
  <c r="D1131" i="1"/>
  <c r="H1131" i="1" s="1"/>
  <c r="C1131" i="1"/>
  <c r="G1130" i="1"/>
  <c r="D1130" i="1"/>
  <c r="H1130" i="1" s="1"/>
  <c r="C1130" i="1"/>
  <c r="G1129" i="1"/>
  <c r="D1129" i="1"/>
  <c r="H1129" i="1" s="1"/>
  <c r="C1129" i="1"/>
  <c r="D1128" i="1"/>
  <c r="C1128" i="1"/>
  <c r="G1127" i="1"/>
  <c r="D1127" i="1"/>
  <c r="H1127" i="1" s="1"/>
  <c r="C1127" i="1"/>
  <c r="G1126" i="1"/>
  <c r="D1126" i="1"/>
  <c r="H1126" i="1" s="1"/>
  <c r="C1126" i="1"/>
  <c r="D1125" i="1"/>
  <c r="C1125" i="1"/>
  <c r="D1124" i="1"/>
  <c r="C1124" i="1"/>
  <c r="G1123" i="1"/>
  <c r="D1123" i="1"/>
  <c r="H1123" i="1" s="1"/>
  <c r="C1123" i="1"/>
  <c r="G1122" i="1"/>
  <c r="D1122" i="1"/>
  <c r="H1122" i="1" s="1"/>
  <c r="C1122" i="1"/>
  <c r="D1121" i="1"/>
  <c r="H1121" i="1" s="1"/>
  <c r="C1121" i="1"/>
  <c r="D1120" i="1"/>
  <c r="C1120" i="1"/>
  <c r="G1119" i="1"/>
  <c r="D1119" i="1"/>
  <c r="H1119" i="1" s="1"/>
  <c r="C1119" i="1"/>
  <c r="G1118" i="1"/>
  <c r="D1118" i="1"/>
  <c r="H1118" i="1" s="1"/>
  <c r="C1118" i="1"/>
  <c r="D1117" i="1"/>
  <c r="H1117" i="1" s="1"/>
  <c r="C1117" i="1"/>
  <c r="D1116" i="1"/>
  <c r="C1116" i="1"/>
  <c r="G1115" i="1"/>
  <c r="D1115" i="1"/>
  <c r="H1115" i="1" s="1"/>
  <c r="C1115" i="1"/>
  <c r="G1114" i="1"/>
  <c r="D1114" i="1"/>
  <c r="H1114" i="1" s="1"/>
  <c r="C1114" i="1"/>
  <c r="G1113" i="1"/>
  <c r="D1113" i="1"/>
  <c r="H1113" i="1" s="1"/>
  <c r="C1113" i="1"/>
  <c r="D1112" i="1"/>
  <c r="C1112" i="1"/>
  <c r="G1111" i="1"/>
  <c r="D1111" i="1"/>
  <c r="H1111" i="1" s="1"/>
  <c r="C1111" i="1"/>
  <c r="G1110" i="1"/>
  <c r="D1110" i="1"/>
  <c r="H1110" i="1" s="1"/>
  <c r="C1110" i="1"/>
  <c r="D1109" i="1"/>
  <c r="C1109" i="1"/>
  <c r="D1108" i="1"/>
  <c r="C1108" i="1"/>
  <c r="G1107" i="1"/>
  <c r="D1107" i="1"/>
  <c r="H1107" i="1" s="1"/>
  <c r="C1107" i="1"/>
  <c r="G1106" i="1"/>
  <c r="D1106" i="1"/>
  <c r="H1106" i="1" s="1"/>
  <c r="C1106" i="1"/>
  <c r="D1105" i="1"/>
  <c r="H1105" i="1" s="1"/>
  <c r="C1105" i="1"/>
  <c r="D1104" i="1"/>
  <c r="C1104" i="1"/>
  <c r="G1103" i="1"/>
  <c r="D1103" i="1"/>
  <c r="H1103" i="1" s="1"/>
  <c r="C1103" i="1"/>
  <c r="G1102" i="1"/>
  <c r="D1102" i="1"/>
  <c r="H1102" i="1" s="1"/>
  <c r="C1102" i="1"/>
  <c r="D1101" i="1"/>
  <c r="H1101" i="1" s="1"/>
  <c r="C1101" i="1"/>
  <c r="D1100" i="1"/>
  <c r="C1100" i="1"/>
  <c r="G1099" i="1"/>
  <c r="D1099" i="1"/>
  <c r="H1099" i="1" s="1"/>
  <c r="C1099" i="1"/>
  <c r="G1098" i="1"/>
  <c r="D1098" i="1"/>
  <c r="H1098" i="1" s="1"/>
  <c r="C1098" i="1"/>
  <c r="G1097" i="1"/>
  <c r="D1097" i="1"/>
  <c r="H1097" i="1" s="1"/>
  <c r="C1097" i="1"/>
  <c r="D1096" i="1"/>
  <c r="G1095" i="1"/>
  <c r="D1095" i="1"/>
  <c r="H1095" i="1" s="1"/>
  <c r="C1095" i="1"/>
  <c r="D1094" i="1"/>
  <c r="C1094" i="1"/>
  <c r="D1093" i="1"/>
  <c r="C1093" i="1"/>
  <c r="G1092" i="1"/>
  <c r="D1092" i="1"/>
  <c r="H1092" i="1" s="1"/>
  <c r="C1092" i="1"/>
  <c r="G1091" i="1"/>
  <c r="D1091" i="1"/>
  <c r="H1091" i="1" s="1"/>
  <c r="C1091" i="1"/>
  <c r="G1090" i="1"/>
  <c r="D1090" i="1"/>
  <c r="H1090" i="1" s="1"/>
  <c r="C1090" i="1"/>
  <c r="D1089" i="1"/>
  <c r="C1089" i="1"/>
  <c r="G1088" i="1"/>
  <c r="D1088" i="1"/>
  <c r="H1088" i="1" s="1"/>
  <c r="C1088" i="1"/>
  <c r="G1087" i="1"/>
  <c r="D1087" i="1"/>
  <c r="H1087" i="1" s="1"/>
  <c r="C1087" i="1"/>
  <c r="D1086" i="1"/>
  <c r="C1086" i="1"/>
  <c r="D1085" i="1"/>
  <c r="C1085" i="1"/>
  <c r="G1084" i="1"/>
  <c r="D1084" i="1"/>
  <c r="H1084" i="1" s="1"/>
  <c r="C1084" i="1"/>
  <c r="G1083" i="1"/>
  <c r="D1083" i="1"/>
  <c r="H1083" i="1" s="1"/>
  <c r="C1083" i="1"/>
  <c r="G1082" i="1"/>
  <c r="D1082" i="1"/>
  <c r="H1082" i="1" s="1"/>
  <c r="C1082" i="1"/>
  <c r="D1081" i="1"/>
  <c r="C1081" i="1"/>
  <c r="G1080" i="1"/>
  <c r="D1080" i="1"/>
  <c r="H1080" i="1" s="1"/>
  <c r="C1080" i="1"/>
  <c r="G1079" i="1"/>
  <c r="D1079" i="1"/>
  <c r="H1079" i="1" s="1"/>
  <c r="C1079" i="1"/>
  <c r="D1078" i="1"/>
  <c r="C1078" i="1"/>
  <c r="D1077" i="1"/>
  <c r="C1077" i="1"/>
  <c r="G1076" i="1"/>
  <c r="D1076" i="1"/>
  <c r="H1076" i="1" s="1"/>
  <c r="C1076" i="1"/>
  <c r="G1075" i="1"/>
  <c r="D1075" i="1"/>
  <c r="H1075" i="1" s="1"/>
  <c r="C1075" i="1"/>
  <c r="G1074" i="1"/>
  <c r="D1074" i="1"/>
  <c r="H1074" i="1" s="1"/>
  <c r="C1074" i="1"/>
  <c r="D1073" i="1"/>
  <c r="C1073" i="1"/>
  <c r="G1072" i="1"/>
  <c r="D1072" i="1"/>
  <c r="H1072" i="1" s="1"/>
  <c r="C1072" i="1"/>
  <c r="G1071" i="1"/>
  <c r="D1071" i="1"/>
  <c r="H1071" i="1" s="1"/>
  <c r="C1071" i="1"/>
  <c r="D1070" i="1"/>
  <c r="C1070" i="1"/>
  <c r="D1069" i="1"/>
  <c r="C1069" i="1"/>
  <c r="G1068" i="1"/>
  <c r="D1068" i="1"/>
  <c r="H1068" i="1" s="1"/>
  <c r="C1068" i="1"/>
  <c r="G1067" i="1"/>
  <c r="D1067" i="1"/>
  <c r="H1067" i="1" s="1"/>
  <c r="C1067" i="1"/>
  <c r="G1066" i="1"/>
  <c r="D1066" i="1"/>
  <c r="H1066" i="1" s="1"/>
  <c r="C1066" i="1"/>
  <c r="D1065" i="1"/>
  <c r="C1065" i="1"/>
  <c r="G1064" i="1"/>
  <c r="D1064" i="1"/>
  <c r="H1064" i="1" s="1"/>
  <c r="C1064" i="1"/>
  <c r="G1063" i="1"/>
  <c r="D1063" i="1"/>
  <c r="H1063" i="1" s="1"/>
  <c r="C1063" i="1"/>
  <c r="D1062" i="1"/>
  <c r="C1062" i="1"/>
  <c r="D1061" i="1"/>
  <c r="C1061" i="1"/>
  <c r="G1060" i="1"/>
  <c r="D1060" i="1"/>
  <c r="H1060" i="1" s="1"/>
  <c r="C1060" i="1"/>
  <c r="G1059" i="1"/>
  <c r="D1059" i="1"/>
  <c r="H1059" i="1" s="1"/>
  <c r="C1059" i="1"/>
  <c r="G1058" i="1"/>
  <c r="D1058" i="1"/>
  <c r="H1058" i="1" s="1"/>
  <c r="C1058" i="1"/>
  <c r="D1057" i="1"/>
  <c r="C1057" i="1"/>
  <c r="G1056" i="1"/>
  <c r="D1056" i="1"/>
  <c r="H1056" i="1" s="1"/>
  <c r="C1056" i="1"/>
  <c r="G1055" i="1"/>
  <c r="D1055" i="1"/>
  <c r="H1055" i="1" s="1"/>
  <c r="C1055" i="1"/>
  <c r="D1054" i="1"/>
  <c r="C1054" i="1"/>
  <c r="D1053" i="1"/>
  <c r="C1053" i="1"/>
  <c r="G1052" i="1"/>
  <c r="D1052" i="1"/>
  <c r="H1052" i="1" s="1"/>
  <c r="C1052" i="1"/>
  <c r="G1051" i="1"/>
  <c r="D1051" i="1"/>
  <c r="H1051" i="1" s="1"/>
  <c r="C1051" i="1"/>
  <c r="G1050" i="1"/>
  <c r="D1050" i="1"/>
  <c r="H1050" i="1" s="1"/>
  <c r="C1050" i="1"/>
  <c r="D1049" i="1"/>
  <c r="C1049" i="1"/>
  <c r="G1048" i="1"/>
  <c r="D1048" i="1"/>
  <c r="H1048" i="1" s="1"/>
  <c r="C1048" i="1"/>
  <c r="D1047" i="1"/>
  <c r="D1046" i="1"/>
  <c r="G1045" i="1"/>
  <c r="D1045" i="1"/>
  <c r="H1045" i="1" s="1"/>
  <c r="C1045" i="1"/>
  <c r="G1044" i="1"/>
  <c r="D1044" i="1"/>
  <c r="H1044" i="1" s="1"/>
  <c r="C1044" i="1"/>
  <c r="D1043" i="1"/>
  <c r="C1043" i="1"/>
  <c r="G1042" i="1"/>
  <c r="D1042" i="1"/>
  <c r="H1042" i="1" s="1"/>
  <c r="C1042" i="1"/>
  <c r="G1041" i="1"/>
  <c r="D1041" i="1"/>
  <c r="H1041" i="1" s="1"/>
  <c r="C1041" i="1"/>
  <c r="D1040" i="1"/>
  <c r="C1040" i="1"/>
  <c r="D1039" i="1"/>
  <c r="C1039" i="1"/>
  <c r="G1038" i="1"/>
  <c r="D1038" i="1"/>
  <c r="H1038" i="1" s="1"/>
  <c r="C1038" i="1"/>
  <c r="G1037" i="1"/>
  <c r="D1037" i="1"/>
  <c r="H1037" i="1" s="1"/>
  <c r="C1037" i="1"/>
  <c r="G1036" i="1"/>
  <c r="D1036" i="1"/>
  <c r="H1036" i="1" s="1"/>
  <c r="C1036" i="1"/>
  <c r="D1035" i="1"/>
  <c r="C1035" i="1"/>
  <c r="G1034" i="1"/>
  <c r="D1034" i="1"/>
  <c r="H1034" i="1" s="1"/>
  <c r="C1034" i="1"/>
  <c r="G1033" i="1"/>
  <c r="D1033" i="1"/>
  <c r="H1033" i="1" s="1"/>
  <c r="C1033" i="1"/>
  <c r="D1032" i="1"/>
  <c r="C1032" i="1"/>
  <c r="D1031" i="1"/>
  <c r="C1031" i="1"/>
  <c r="G1030" i="1"/>
  <c r="D1030" i="1"/>
  <c r="H1030" i="1" s="1"/>
  <c r="C1030" i="1"/>
  <c r="G1029" i="1"/>
  <c r="D1029" i="1"/>
  <c r="H1029" i="1" s="1"/>
  <c r="C1029" i="1"/>
  <c r="G1028" i="1"/>
  <c r="D1028" i="1"/>
  <c r="H1028" i="1" s="1"/>
  <c r="C1028" i="1"/>
  <c r="D1027" i="1"/>
  <c r="C1027" i="1"/>
  <c r="G1026" i="1"/>
  <c r="D1026" i="1"/>
  <c r="H1026" i="1" s="1"/>
  <c r="C1026" i="1"/>
  <c r="G1025" i="1"/>
  <c r="D1025" i="1"/>
  <c r="H1025" i="1" s="1"/>
  <c r="C1025" i="1"/>
  <c r="D1024" i="1"/>
  <c r="C1024" i="1"/>
  <c r="D1023" i="1"/>
  <c r="C1023" i="1"/>
  <c r="G1022" i="1"/>
  <c r="D1022" i="1"/>
  <c r="H1022" i="1" s="1"/>
  <c r="C1022" i="1"/>
  <c r="G1021" i="1"/>
  <c r="D1021" i="1"/>
  <c r="H1021" i="1" s="1"/>
  <c r="C1021" i="1"/>
  <c r="G1020" i="1"/>
  <c r="D1020" i="1"/>
  <c r="H1020" i="1" s="1"/>
  <c r="C1020" i="1"/>
  <c r="D1019" i="1"/>
  <c r="C1019" i="1"/>
  <c r="G1018" i="1"/>
  <c r="D1018" i="1"/>
  <c r="H1018" i="1" s="1"/>
  <c r="C1018" i="1"/>
  <c r="G1017" i="1"/>
  <c r="D1017" i="1"/>
  <c r="H1017" i="1" s="1"/>
  <c r="C1017" i="1"/>
  <c r="D1016" i="1"/>
  <c r="C1016" i="1"/>
  <c r="D1015" i="1"/>
  <c r="C1015" i="1"/>
  <c r="G1014" i="1"/>
  <c r="D1014" i="1"/>
  <c r="H1014" i="1" s="1"/>
  <c r="C1014" i="1"/>
  <c r="G1013" i="1"/>
  <c r="D1013" i="1"/>
  <c r="H1013" i="1" s="1"/>
  <c r="C1013" i="1"/>
  <c r="G1012" i="1"/>
  <c r="D1012" i="1"/>
  <c r="H1012" i="1" s="1"/>
  <c r="C1012" i="1"/>
  <c r="D1011" i="1"/>
  <c r="C1011" i="1"/>
  <c r="G1010" i="1"/>
  <c r="D1010" i="1"/>
  <c r="H1010" i="1" s="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3" i="1"/>
  <c r="C983" i="1"/>
  <c r="G982" i="1"/>
  <c r="D982" i="1"/>
  <c r="H982" i="1" s="1"/>
  <c r="C982" i="1"/>
  <c r="D981" i="1"/>
  <c r="C981" i="1"/>
  <c r="G980" i="1"/>
  <c r="D980" i="1"/>
  <c r="H980" i="1" s="1"/>
  <c r="C980" i="1"/>
  <c r="D979" i="1"/>
  <c r="C979" i="1"/>
  <c r="G978" i="1"/>
  <c r="D978" i="1"/>
  <c r="H978" i="1" s="1"/>
  <c r="C978" i="1"/>
  <c r="D977" i="1"/>
  <c r="C977" i="1"/>
  <c r="G976" i="1"/>
  <c r="D976" i="1"/>
  <c r="H976" i="1" s="1"/>
  <c r="C976" i="1"/>
  <c r="D975" i="1"/>
  <c r="C975" i="1"/>
  <c r="G974" i="1"/>
  <c r="D974" i="1"/>
  <c r="H974" i="1" s="1"/>
  <c r="C974" i="1"/>
  <c r="D973" i="1"/>
  <c r="C973" i="1"/>
  <c r="G972" i="1"/>
  <c r="D972" i="1"/>
  <c r="H972" i="1" s="1"/>
  <c r="C972" i="1"/>
  <c r="D971" i="1"/>
  <c r="C971" i="1"/>
  <c r="G970" i="1"/>
  <c r="D970" i="1"/>
  <c r="H970" i="1" s="1"/>
  <c r="C970" i="1"/>
  <c r="D969" i="1"/>
  <c r="C969" i="1"/>
  <c r="G968" i="1"/>
  <c r="D968" i="1"/>
  <c r="H968" i="1" s="1"/>
  <c r="C968" i="1"/>
  <c r="D967" i="1"/>
  <c r="C967" i="1"/>
  <c r="G966" i="1"/>
  <c r="D966" i="1"/>
  <c r="H966" i="1" s="1"/>
  <c r="C966" i="1"/>
  <c r="D965" i="1"/>
  <c r="C965" i="1"/>
  <c r="G964" i="1"/>
  <c r="D964" i="1"/>
  <c r="H964" i="1" s="1"/>
  <c r="C964" i="1"/>
  <c r="D963" i="1"/>
  <c r="C963" i="1"/>
  <c r="G962" i="1"/>
  <c r="D962" i="1"/>
  <c r="H962" i="1" s="1"/>
  <c r="C962" i="1"/>
  <c r="D961" i="1"/>
  <c r="C961" i="1"/>
  <c r="G960" i="1"/>
  <c r="D960" i="1"/>
  <c r="H960" i="1" s="1"/>
  <c r="C960" i="1"/>
  <c r="D959" i="1"/>
  <c r="C959" i="1"/>
  <c r="G958" i="1"/>
  <c r="D958" i="1"/>
  <c r="H958" i="1" s="1"/>
  <c r="C958" i="1"/>
  <c r="D957" i="1"/>
  <c r="C957" i="1"/>
  <c r="G956" i="1"/>
  <c r="D956" i="1"/>
  <c r="H956" i="1" s="1"/>
  <c r="C956" i="1"/>
  <c r="D955" i="1"/>
  <c r="C955" i="1"/>
  <c r="G954" i="1"/>
  <c r="D954" i="1"/>
  <c r="H954" i="1" s="1"/>
  <c r="C954" i="1"/>
  <c r="D953" i="1"/>
  <c r="C953" i="1"/>
  <c r="G952" i="1"/>
  <c r="D952" i="1"/>
  <c r="H952" i="1" s="1"/>
  <c r="C952" i="1"/>
  <c r="D951" i="1"/>
  <c r="C951" i="1"/>
  <c r="G950" i="1"/>
  <c r="D950" i="1"/>
  <c r="H950" i="1" s="1"/>
  <c r="C950" i="1"/>
  <c r="D949" i="1"/>
  <c r="C949" i="1"/>
  <c r="G948" i="1"/>
  <c r="D948" i="1"/>
  <c r="H948" i="1" s="1"/>
  <c r="C948" i="1"/>
  <c r="D947" i="1"/>
  <c r="C947" i="1"/>
  <c r="G946" i="1"/>
  <c r="D946" i="1"/>
  <c r="H946" i="1" s="1"/>
  <c r="C946" i="1"/>
  <c r="D945" i="1"/>
  <c r="C945" i="1"/>
  <c r="G944" i="1"/>
  <c r="D944" i="1"/>
  <c r="H944" i="1" s="1"/>
  <c r="C944" i="1"/>
  <c r="D943" i="1"/>
  <c r="C943" i="1"/>
  <c r="G942" i="1"/>
  <c r="D942" i="1"/>
  <c r="H942" i="1" s="1"/>
  <c r="C942" i="1"/>
  <c r="D941" i="1"/>
  <c r="C941" i="1"/>
  <c r="G940" i="1"/>
  <c r="D940" i="1"/>
  <c r="H940" i="1" s="1"/>
  <c r="C940" i="1"/>
  <c r="D939" i="1"/>
  <c r="C939" i="1"/>
  <c r="G938" i="1"/>
  <c r="D938" i="1"/>
  <c r="H938" i="1" s="1"/>
  <c r="C938" i="1"/>
  <c r="D937" i="1"/>
  <c r="C937" i="1"/>
  <c r="G936" i="1"/>
  <c r="D936" i="1"/>
  <c r="H936" i="1" s="1"/>
  <c r="C936" i="1"/>
  <c r="D935" i="1"/>
  <c r="C935" i="1"/>
  <c r="G934" i="1"/>
  <c r="D934" i="1"/>
  <c r="H934" i="1" s="1"/>
  <c r="C934" i="1"/>
  <c r="D933" i="1"/>
  <c r="C933" i="1"/>
  <c r="G932" i="1"/>
  <c r="D932" i="1"/>
  <c r="H932" i="1" s="1"/>
  <c r="C932" i="1"/>
  <c r="D931" i="1"/>
  <c r="C931" i="1"/>
  <c r="G930" i="1"/>
  <c r="D930" i="1"/>
  <c r="H930" i="1" s="1"/>
  <c r="C930" i="1"/>
  <c r="D929" i="1"/>
  <c r="C929" i="1"/>
  <c r="G928" i="1"/>
  <c r="D928" i="1"/>
  <c r="H928" i="1" s="1"/>
  <c r="C928" i="1"/>
  <c r="D927" i="1"/>
  <c r="C927" i="1"/>
  <c r="G926" i="1"/>
  <c r="D926" i="1"/>
  <c r="H926" i="1" s="1"/>
  <c r="C926" i="1"/>
  <c r="D925" i="1"/>
  <c r="C925" i="1"/>
  <c r="G924" i="1"/>
  <c r="D924" i="1"/>
  <c r="H924" i="1" s="1"/>
  <c r="C924" i="1"/>
  <c r="D923" i="1"/>
  <c r="C923" i="1"/>
  <c r="G922" i="1"/>
  <c r="D922" i="1"/>
  <c r="H922" i="1" s="1"/>
  <c r="C922" i="1"/>
  <c r="D921" i="1"/>
  <c r="C921" i="1"/>
  <c r="G920" i="1"/>
  <c r="D920" i="1"/>
  <c r="H920" i="1" s="1"/>
  <c r="C920" i="1"/>
  <c r="D919" i="1"/>
  <c r="C919" i="1"/>
  <c r="G918" i="1"/>
  <c r="D918" i="1"/>
  <c r="H918" i="1" s="1"/>
  <c r="C918" i="1"/>
  <c r="D917" i="1"/>
  <c r="C917" i="1"/>
  <c r="G916" i="1"/>
  <c r="D916" i="1"/>
  <c r="H916" i="1" s="1"/>
  <c r="C916" i="1"/>
  <c r="D915" i="1"/>
  <c r="C915" i="1"/>
  <c r="G914" i="1"/>
  <c r="D914" i="1"/>
  <c r="H914" i="1" s="1"/>
  <c r="C914" i="1"/>
  <c r="D913" i="1"/>
  <c r="C913" i="1"/>
  <c r="G912" i="1"/>
  <c r="D912" i="1"/>
  <c r="H912" i="1" s="1"/>
  <c r="C912" i="1"/>
  <c r="D911" i="1"/>
  <c r="C911" i="1"/>
  <c r="G910" i="1"/>
  <c r="D910" i="1"/>
  <c r="H910" i="1" s="1"/>
  <c r="C910" i="1"/>
  <c r="D909" i="1"/>
  <c r="C909" i="1"/>
  <c r="G908" i="1"/>
  <c r="D908" i="1"/>
  <c r="H908" i="1" s="1"/>
  <c r="C908" i="1"/>
  <c r="D907" i="1"/>
  <c r="C907" i="1"/>
  <c r="G906" i="1"/>
  <c r="D906" i="1"/>
  <c r="H906" i="1" s="1"/>
  <c r="C906" i="1"/>
  <c r="D905" i="1"/>
  <c r="C905" i="1"/>
  <c r="G904" i="1"/>
  <c r="D904" i="1"/>
  <c r="H904" i="1" s="1"/>
  <c r="C904" i="1"/>
  <c r="D903" i="1"/>
  <c r="C903" i="1"/>
  <c r="G902" i="1"/>
  <c r="D902" i="1"/>
  <c r="H902" i="1" s="1"/>
  <c r="C902" i="1"/>
  <c r="D901" i="1"/>
  <c r="C901" i="1"/>
  <c r="G900" i="1"/>
  <c r="D900" i="1"/>
  <c r="H900" i="1" s="1"/>
  <c r="C900" i="1"/>
  <c r="D899" i="1"/>
  <c r="C899" i="1"/>
  <c r="G898" i="1"/>
  <c r="D898" i="1"/>
  <c r="H898" i="1" s="1"/>
  <c r="C898" i="1"/>
  <c r="D897" i="1"/>
  <c r="C897" i="1"/>
  <c r="G896" i="1"/>
  <c r="D896" i="1"/>
  <c r="H896" i="1" s="1"/>
  <c r="C896" i="1"/>
  <c r="D895" i="1"/>
  <c r="C895" i="1"/>
  <c r="G894" i="1"/>
  <c r="D894" i="1"/>
  <c r="H894" i="1" s="1"/>
  <c r="C894" i="1"/>
  <c r="D893" i="1"/>
  <c r="C893" i="1"/>
  <c r="G892" i="1"/>
  <c r="D892" i="1"/>
  <c r="H892" i="1" s="1"/>
  <c r="C892" i="1"/>
  <c r="D891" i="1"/>
  <c r="C891" i="1"/>
  <c r="G890" i="1"/>
  <c r="D890" i="1"/>
  <c r="H890" i="1" s="1"/>
  <c r="C890" i="1"/>
  <c r="D889" i="1"/>
  <c r="C889" i="1"/>
  <c r="G888" i="1"/>
  <c r="D888" i="1"/>
  <c r="H888" i="1" s="1"/>
  <c r="C888" i="1"/>
  <c r="D887" i="1"/>
  <c r="C887" i="1"/>
  <c r="G886" i="1"/>
  <c r="D886" i="1"/>
  <c r="H886" i="1" s="1"/>
  <c r="C886" i="1"/>
  <c r="D885" i="1"/>
  <c r="C885" i="1"/>
  <c r="G884" i="1"/>
  <c r="D884" i="1"/>
  <c r="H884" i="1" s="1"/>
  <c r="C884" i="1"/>
  <c r="D883" i="1"/>
  <c r="C883" i="1"/>
  <c r="G882" i="1"/>
  <c r="D882" i="1"/>
  <c r="H882" i="1" s="1"/>
  <c r="C882" i="1"/>
  <c r="D881" i="1"/>
  <c r="C881" i="1"/>
  <c r="G880" i="1"/>
  <c r="D880" i="1"/>
  <c r="H880" i="1" s="1"/>
  <c r="C880" i="1"/>
  <c r="D879" i="1"/>
  <c r="C879" i="1"/>
  <c r="G878" i="1"/>
  <c r="D878" i="1"/>
  <c r="H878" i="1" s="1"/>
  <c r="C878" i="1"/>
  <c r="D877" i="1"/>
  <c r="C877" i="1"/>
  <c r="G876" i="1"/>
  <c r="D876" i="1"/>
  <c r="H876" i="1" s="1"/>
  <c r="C876" i="1"/>
  <c r="D875" i="1"/>
  <c r="C875" i="1"/>
  <c r="G874" i="1"/>
  <c r="D874" i="1"/>
  <c r="H874" i="1" s="1"/>
  <c r="C874" i="1"/>
  <c r="D873" i="1"/>
  <c r="H873" i="1" s="1"/>
  <c r="C873" i="1"/>
  <c r="G872" i="1"/>
  <c r="D872" i="1"/>
  <c r="H872" i="1" s="1"/>
  <c r="C872" i="1"/>
  <c r="D871" i="1"/>
  <c r="C871" i="1"/>
  <c r="G870" i="1"/>
  <c r="D870" i="1"/>
  <c r="H870" i="1" s="1"/>
  <c r="C870" i="1"/>
  <c r="G869" i="1"/>
  <c r="D869" i="1"/>
  <c r="H869" i="1" s="1"/>
  <c r="C869" i="1"/>
  <c r="G868" i="1"/>
  <c r="D868" i="1"/>
  <c r="H868" i="1" s="1"/>
  <c r="C868" i="1"/>
  <c r="D867" i="1"/>
  <c r="C867" i="1"/>
  <c r="G866" i="1"/>
  <c r="D866" i="1"/>
  <c r="H866" i="1" s="1"/>
  <c r="C866" i="1"/>
  <c r="G865" i="1"/>
  <c r="D865" i="1"/>
  <c r="H865" i="1" s="1"/>
  <c r="C865" i="1"/>
  <c r="D864" i="1"/>
  <c r="H864" i="1" s="1"/>
  <c r="C864" i="1"/>
  <c r="D863" i="1"/>
  <c r="C863" i="1"/>
  <c r="G862" i="1"/>
  <c r="D862" i="1"/>
  <c r="H862" i="1" s="1"/>
  <c r="C862" i="1"/>
  <c r="D861" i="1"/>
  <c r="H861" i="1" s="1"/>
  <c r="C861" i="1"/>
  <c r="D860" i="1"/>
  <c r="H860" i="1" s="1"/>
  <c r="C860" i="1"/>
  <c r="D859" i="1"/>
  <c r="C859" i="1"/>
  <c r="G858" i="1"/>
  <c r="D858" i="1"/>
  <c r="H858" i="1" s="1"/>
  <c r="C858" i="1"/>
  <c r="D857" i="1"/>
  <c r="H857" i="1" s="1"/>
  <c r="C857" i="1"/>
  <c r="G856" i="1"/>
  <c r="D856" i="1"/>
  <c r="H856" i="1" s="1"/>
  <c r="C856" i="1"/>
  <c r="D855" i="1"/>
  <c r="C855" i="1"/>
  <c r="G854" i="1"/>
  <c r="D854" i="1"/>
  <c r="H854" i="1" s="1"/>
  <c r="C854" i="1"/>
  <c r="G853" i="1"/>
  <c r="D853" i="1"/>
  <c r="H853" i="1" s="1"/>
  <c r="C853" i="1"/>
  <c r="G852" i="1"/>
  <c r="D852" i="1"/>
  <c r="H852" i="1" s="1"/>
  <c r="C852" i="1"/>
  <c r="D851" i="1"/>
  <c r="C851" i="1"/>
  <c r="G850" i="1"/>
  <c r="D850" i="1"/>
  <c r="H850" i="1" s="1"/>
  <c r="C850" i="1"/>
  <c r="G849" i="1"/>
  <c r="D849" i="1"/>
  <c r="H849" i="1" s="1"/>
  <c r="C849" i="1"/>
  <c r="D848" i="1"/>
  <c r="H848" i="1" s="1"/>
  <c r="C848" i="1"/>
  <c r="D847" i="1"/>
  <c r="C847" i="1"/>
  <c r="G846" i="1"/>
  <c r="D846" i="1"/>
  <c r="H846" i="1" s="1"/>
  <c r="C846" i="1"/>
  <c r="D845" i="1"/>
  <c r="H845" i="1" s="1"/>
  <c r="C845" i="1"/>
  <c r="D844" i="1"/>
  <c r="H844" i="1" s="1"/>
  <c r="C844" i="1"/>
  <c r="D843" i="1"/>
  <c r="C843" i="1"/>
  <c r="G842" i="1"/>
  <c r="D842" i="1"/>
  <c r="H842" i="1" s="1"/>
  <c r="C842" i="1"/>
  <c r="D841" i="1"/>
  <c r="H841" i="1" s="1"/>
  <c r="C841" i="1"/>
  <c r="G840" i="1"/>
  <c r="D840" i="1"/>
  <c r="H840" i="1" s="1"/>
  <c r="C840" i="1"/>
  <c r="D839" i="1"/>
  <c r="C839" i="1"/>
  <c r="G838" i="1"/>
  <c r="D838" i="1"/>
  <c r="H838" i="1" s="1"/>
  <c r="C838" i="1"/>
  <c r="G837" i="1"/>
  <c r="D837" i="1"/>
  <c r="H837" i="1" s="1"/>
  <c r="C837" i="1"/>
  <c r="G836" i="1"/>
  <c r="D836" i="1"/>
  <c r="H836" i="1" s="1"/>
  <c r="C836" i="1"/>
  <c r="D835" i="1"/>
  <c r="C835" i="1"/>
  <c r="G834" i="1"/>
  <c r="D834" i="1"/>
  <c r="H834" i="1" s="1"/>
  <c r="C834" i="1"/>
  <c r="G833" i="1"/>
  <c r="D833" i="1"/>
  <c r="H833" i="1" s="1"/>
  <c r="C833" i="1"/>
  <c r="D832" i="1"/>
  <c r="H832" i="1" s="1"/>
  <c r="C832" i="1"/>
  <c r="D831" i="1"/>
  <c r="C831" i="1"/>
  <c r="G830" i="1"/>
  <c r="D830" i="1"/>
  <c r="H830" i="1" s="1"/>
  <c r="C830" i="1"/>
  <c r="D829" i="1"/>
  <c r="H829" i="1" s="1"/>
  <c r="C829" i="1"/>
  <c r="D828" i="1"/>
  <c r="H828" i="1" s="1"/>
  <c r="C828" i="1"/>
  <c r="D827" i="1"/>
  <c r="C827" i="1"/>
  <c r="G826" i="1"/>
  <c r="D826" i="1"/>
  <c r="H826" i="1" s="1"/>
  <c r="C826" i="1"/>
  <c r="D825" i="1"/>
  <c r="H825" i="1" s="1"/>
  <c r="C825" i="1"/>
  <c r="G824" i="1"/>
  <c r="D824" i="1"/>
  <c r="H824" i="1" s="1"/>
  <c r="C824" i="1"/>
  <c r="D823" i="1"/>
  <c r="C823" i="1"/>
  <c r="G822" i="1"/>
  <c r="D822" i="1"/>
  <c r="H822" i="1" s="1"/>
  <c r="C822" i="1"/>
  <c r="G821" i="1"/>
  <c r="D821" i="1"/>
  <c r="H821" i="1" s="1"/>
  <c r="C821" i="1"/>
  <c r="G820" i="1"/>
  <c r="D820" i="1"/>
  <c r="H820" i="1" s="1"/>
  <c r="C820" i="1"/>
  <c r="D819" i="1"/>
  <c r="C819" i="1"/>
  <c r="G818" i="1"/>
  <c r="D818" i="1"/>
  <c r="H818" i="1" s="1"/>
  <c r="C818" i="1"/>
  <c r="G817" i="1"/>
  <c r="D817" i="1"/>
  <c r="H817" i="1" s="1"/>
  <c r="C817" i="1"/>
  <c r="D816" i="1"/>
  <c r="H816" i="1" s="1"/>
  <c r="C816" i="1"/>
  <c r="D815" i="1"/>
  <c r="C815" i="1"/>
  <c r="G814" i="1"/>
  <c r="D814" i="1"/>
  <c r="H814" i="1" s="1"/>
  <c r="C814" i="1"/>
  <c r="D813" i="1"/>
  <c r="H813" i="1" s="1"/>
  <c r="C813" i="1"/>
  <c r="D812" i="1"/>
  <c r="H812" i="1" s="1"/>
  <c r="C812" i="1"/>
  <c r="D811" i="1"/>
  <c r="C811" i="1"/>
  <c r="G810" i="1"/>
  <c r="D810" i="1"/>
  <c r="H810" i="1" s="1"/>
  <c r="C810" i="1"/>
  <c r="D809" i="1"/>
  <c r="H809" i="1" s="1"/>
  <c r="C809" i="1"/>
  <c r="G808" i="1"/>
  <c r="D808" i="1"/>
  <c r="H808" i="1" s="1"/>
  <c r="C808" i="1"/>
  <c r="D807" i="1"/>
  <c r="C807" i="1"/>
  <c r="G806" i="1"/>
  <c r="D806" i="1"/>
  <c r="H806" i="1" s="1"/>
  <c r="C806" i="1"/>
  <c r="G805" i="1"/>
  <c r="D805" i="1"/>
  <c r="H805" i="1" s="1"/>
  <c r="C805" i="1"/>
  <c r="G804" i="1"/>
  <c r="D804" i="1"/>
  <c r="H804" i="1" s="1"/>
  <c r="C804" i="1"/>
  <c r="D803" i="1"/>
  <c r="C803" i="1"/>
  <c r="G802" i="1"/>
  <c r="D802" i="1"/>
  <c r="H802" i="1" s="1"/>
  <c r="C802" i="1"/>
  <c r="G801" i="1"/>
  <c r="D801" i="1"/>
  <c r="H801" i="1" s="1"/>
  <c r="C801" i="1"/>
  <c r="D800" i="1"/>
  <c r="H800" i="1" s="1"/>
  <c r="C800" i="1"/>
  <c r="D799" i="1"/>
  <c r="C799" i="1"/>
  <c r="G798" i="1"/>
  <c r="D798" i="1"/>
  <c r="H798" i="1" s="1"/>
  <c r="C798" i="1"/>
  <c r="D797" i="1"/>
  <c r="H797" i="1" s="1"/>
  <c r="C797" i="1"/>
  <c r="D796" i="1"/>
  <c r="H796" i="1" s="1"/>
  <c r="C796" i="1"/>
  <c r="D795" i="1"/>
  <c r="C795" i="1"/>
  <c r="G794" i="1"/>
  <c r="D794" i="1"/>
  <c r="H794" i="1" s="1"/>
  <c r="C794" i="1"/>
  <c r="D793" i="1"/>
  <c r="H793" i="1" s="1"/>
  <c r="C793" i="1"/>
  <c r="G792" i="1"/>
  <c r="D792" i="1"/>
  <c r="H792" i="1" s="1"/>
  <c r="C792" i="1"/>
  <c r="D791" i="1"/>
  <c r="C791" i="1"/>
  <c r="G790" i="1"/>
  <c r="D790" i="1"/>
  <c r="H790" i="1" s="1"/>
  <c r="C790" i="1"/>
  <c r="G789" i="1"/>
  <c r="D789" i="1"/>
  <c r="H789" i="1" s="1"/>
  <c r="C789" i="1"/>
  <c r="G788" i="1"/>
  <c r="D788" i="1"/>
  <c r="H788" i="1" s="1"/>
  <c r="C788" i="1"/>
  <c r="D787" i="1"/>
  <c r="C787" i="1"/>
  <c r="G786" i="1"/>
  <c r="D786" i="1"/>
  <c r="H786" i="1" s="1"/>
  <c r="C786" i="1"/>
  <c r="G785" i="1"/>
  <c r="D785" i="1"/>
  <c r="H785" i="1" s="1"/>
  <c r="C785" i="1"/>
  <c r="D784" i="1"/>
  <c r="H784" i="1" s="1"/>
  <c r="C784" i="1"/>
  <c r="D783" i="1"/>
  <c r="C783" i="1"/>
  <c r="G782" i="1"/>
  <c r="D782" i="1"/>
  <c r="H782" i="1" s="1"/>
  <c r="C782" i="1"/>
  <c r="D781" i="1"/>
  <c r="H781" i="1" s="1"/>
  <c r="C781" i="1"/>
  <c r="D780" i="1"/>
  <c r="H780" i="1" s="1"/>
  <c r="C780" i="1"/>
  <c r="D779" i="1"/>
  <c r="C779" i="1"/>
  <c r="G778" i="1"/>
  <c r="D778" i="1"/>
  <c r="H778" i="1" s="1"/>
  <c r="C778" i="1"/>
  <c r="D777" i="1"/>
  <c r="H777" i="1" s="1"/>
  <c r="C777" i="1"/>
  <c r="G776" i="1"/>
  <c r="D776" i="1"/>
  <c r="H776" i="1" s="1"/>
  <c r="C776" i="1"/>
  <c r="D775" i="1"/>
  <c r="C775" i="1"/>
  <c r="G774" i="1"/>
  <c r="D774" i="1"/>
  <c r="H774" i="1" s="1"/>
  <c r="C774" i="1"/>
  <c r="G773" i="1"/>
  <c r="D773" i="1"/>
  <c r="H773" i="1" s="1"/>
  <c r="C773" i="1"/>
  <c r="G772" i="1"/>
  <c r="D772" i="1"/>
  <c r="H772" i="1" s="1"/>
  <c r="C772" i="1"/>
  <c r="D771" i="1"/>
  <c r="C771" i="1"/>
  <c r="G770" i="1"/>
  <c r="D770" i="1"/>
  <c r="H770" i="1" s="1"/>
  <c r="C770" i="1"/>
  <c r="G769" i="1"/>
  <c r="D769" i="1"/>
  <c r="H769" i="1" s="1"/>
  <c r="C769" i="1"/>
  <c r="D768" i="1"/>
  <c r="H768" i="1" s="1"/>
  <c r="C768" i="1"/>
  <c r="D767" i="1"/>
  <c r="C767" i="1"/>
  <c r="G766" i="1"/>
  <c r="D766" i="1"/>
  <c r="H766" i="1" s="1"/>
  <c r="C766" i="1"/>
  <c r="D765" i="1"/>
  <c r="H765" i="1" s="1"/>
  <c r="C765" i="1"/>
  <c r="D764" i="1"/>
  <c r="H764" i="1" s="1"/>
  <c r="C764" i="1"/>
  <c r="D763" i="1"/>
  <c r="C763" i="1"/>
  <c r="G762" i="1"/>
  <c r="D762" i="1"/>
  <c r="H762" i="1" s="1"/>
  <c r="C762" i="1"/>
  <c r="D761" i="1"/>
  <c r="H761" i="1" s="1"/>
  <c r="C761" i="1"/>
  <c r="G760" i="1"/>
  <c r="D760" i="1"/>
  <c r="H760" i="1" s="1"/>
  <c r="C760" i="1"/>
  <c r="D759" i="1"/>
  <c r="C759" i="1"/>
  <c r="G758" i="1"/>
  <c r="D758" i="1"/>
  <c r="H758" i="1" s="1"/>
  <c r="C758" i="1"/>
  <c r="G757" i="1"/>
  <c r="D757" i="1"/>
  <c r="H757" i="1" s="1"/>
  <c r="C757" i="1"/>
  <c r="G756" i="1"/>
  <c r="D756" i="1"/>
  <c r="H756" i="1" s="1"/>
  <c r="C756" i="1"/>
  <c r="D755" i="1"/>
  <c r="C755" i="1"/>
  <c r="G754" i="1"/>
  <c r="D754" i="1"/>
  <c r="H754" i="1" s="1"/>
  <c r="C754" i="1"/>
  <c r="G753" i="1"/>
  <c r="D753" i="1"/>
  <c r="H753" i="1" s="1"/>
  <c r="C753" i="1"/>
  <c r="D752" i="1"/>
  <c r="H752" i="1" s="1"/>
  <c r="C752" i="1"/>
  <c r="D751" i="1"/>
  <c r="C751" i="1"/>
  <c r="G750" i="1"/>
  <c r="D750" i="1"/>
  <c r="H750" i="1" s="1"/>
  <c r="C750" i="1"/>
  <c r="D749" i="1"/>
  <c r="H749" i="1" s="1"/>
  <c r="C749" i="1"/>
  <c r="D748" i="1"/>
  <c r="H748" i="1" s="1"/>
  <c r="C748" i="1"/>
  <c r="D747" i="1"/>
  <c r="C747" i="1"/>
  <c r="G746" i="1"/>
  <c r="D746" i="1"/>
  <c r="H746" i="1" s="1"/>
  <c r="C746" i="1"/>
  <c r="D745" i="1"/>
  <c r="H745" i="1" s="1"/>
  <c r="C745" i="1"/>
  <c r="G744" i="1"/>
  <c r="D744" i="1"/>
  <c r="H744" i="1" s="1"/>
  <c r="C744" i="1"/>
  <c r="D743" i="1"/>
  <c r="C743" i="1"/>
  <c r="G742" i="1"/>
  <c r="D742" i="1"/>
  <c r="H742" i="1" s="1"/>
  <c r="C742" i="1"/>
  <c r="G741" i="1"/>
  <c r="D741" i="1"/>
  <c r="H741" i="1" s="1"/>
  <c r="C741" i="1"/>
  <c r="G740" i="1"/>
  <c r="D740" i="1"/>
  <c r="H740" i="1" s="1"/>
  <c r="C740" i="1"/>
  <c r="D739" i="1"/>
  <c r="C739" i="1"/>
  <c r="G738" i="1"/>
  <c r="D738" i="1"/>
  <c r="H738" i="1" s="1"/>
  <c r="C738" i="1"/>
  <c r="G737" i="1"/>
  <c r="D737" i="1"/>
  <c r="H737" i="1" s="1"/>
  <c r="C737" i="1"/>
  <c r="D736" i="1"/>
  <c r="H736" i="1" s="1"/>
  <c r="C736" i="1"/>
  <c r="D735" i="1"/>
  <c r="C735" i="1"/>
  <c r="G734" i="1"/>
  <c r="D734" i="1"/>
  <c r="H734" i="1" s="1"/>
  <c r="C734" i="1"/>
  <c r="D733" i="1"/>
  <c r="H733" i="1" s="1"/>
  <c r="C733" i="1"/>
  <c r="D732" i="1"/>
  <c r="H732" i="1" s="1"/>
  <c r="C732" i="1"/>
  <c r="D731" i="1"/>
  <c r="C731" i="1"/>
  <c r="G730" i="1"/>
  <c r="D730" i="1"/>
  <c r="H730" i="1" s="1"/>
  <c r="C730" i="1"/>
  <c r="D729" i="1"/>
  <c r="H729" i="1" s="1"/>
  <c r="C729" i="1"/>
  <c r="G728" i="1"/>
  <c r="D728" i="1"/>
  <c r="H728" i="1" s="1"/>
  <c r="C728" i="1"/>
  <c r="D727" i="1"/>
  <c r="C727" i="1"/>
  <c r="G726" i="1"/>
  <c r="D726" i="1"/>
  <c r="H726" i="1" s="1"/>
  <c r="C726" i="1"/>
  <c r="G725" i="1"/>
  <c r="D725" i="1"/>
  <c r="H725" i="1" s="1"/>
  <c r="C725" i="1"/>
  <c r="G724" i="1"/>
  <c r="D724" i="1"/>
  <c r="H724" i="1" s="1"/>
  <c r="C724" i="1"/>
  <c r="D723" i="1"/>
  <c r="C723" i="1"/>
  <c r="G722" i="1"/>
  <c r="D722" i="1"/>
  <c r="H722" i="1" s="1"/>
  <c r="C722" i="1"/>
  <c r="G721" i="1"/>
  <c r="D721" i="1"/>
  <c r="H721" i="1" s="1"/>
  <c r="C721" i="1"/>
  <c r="D720" i="1"/>
  <c r="H720" i="1" s="1"/>
  <c r="C720" i="1"/>
  <c r="D719" i="1"/>
  <c r="C719" i="1"/>
  <c r="G718" i="1"/>
  <c r="D718" i="1"/>
  <c r="H718" i="1" s="1"/>
  <c r="C718" i="1"/>
  <c r="D717" i="1"/>
  <c r="H717" i="1" s="1"/>
  <c r="C717" i="1"/>
  <c r="D716" i="1"/>
  <c r="H716" i="1" s="1"/>
  <c r="C716" i="1"/>
  <c r="D715" i="1"/>
  <c r="C715" i="1"/>
  <c r="G714" i="1"/>
  <c r="D714" i="1"/>
  <c r="H714" i="1" s="1"/>
  <c r="C714" i="1"/>
  <c r="D713" i="1"/>
  <c r="H713" i="1" s="1"/>
  <c r="C713" i="1"/>
  <c r="G712" i="1"/>
  <c r="D712" i="1"/>
  <c r="H712" i="1" s="1"/>
  <c r="C712" i="1"/>
  <c r="D711" i="1"/>
  <c r="C711" i="1"/>
  <c r="G710" i="1"/>
  <c r="D710" i="1"/>
  <c r="H710" i="1" s="1"/>
  <c r="C710" i="1"/>
  <c r="G709" i="1"/>
  <c r="D709" i="1"/>
  <c r="H709" i="1" s="1"/>
  <c r="C709" i="1"/>
  <c r="G708" i="1"/>
  <c r="D708" i="1"/>
  <c r="H708" i="1" s="1"/>
  <c r="C708" i="1"/>
  <c r="D707" i="1"/>
  <c r="C707" i="1"/>
  <c r="G706" i="1"/>
  <c r="D706" i="1"/>
  <c r="H706" i="1" s="1"/>
  <c r="C706" i="1"/>
  <c r="G705" i="1"/>
  <c r="D705" i="1"/>
  <c r="H705" i="1" s="1"/>
  <c r="C705" i="1"/>
  <c r="D704" i="1"/>
  <c r="H704" i="1" s="1"/>
  <c r="C704" i="1"/>
  <c r="D703" i="1"/>
  <c r="C703" i="1"/>
  <c r="G702" i="1"/>
  <c r="D702" i="1"/>
  <c r="H702" i="1" s="1"/>
  <c r="C702" i="1"/>
  <c r="D701" i="1"/>
  <c r="H701" i="1" s="1"/>
  <c r="C701" i="1"/>
  <c r="D700" i="1"/>
  <c r="H700" i="1" s="1"/>
  <c r="C700" i="1"/>
  <c r="D699" i="1"/>
  <c r="C699" i="1"/>
  <c r="G698" i="1"/>
  <c r="D698" i="1"/>
  <c r="H698" i="1" s="1"/>
  <c r="C698" i="1"/>
  <c r="D697" i="1"/>
  <c r="H697" i="1" s="1"/>
  <c r="C697" i="1"/>
  <c r="G696" i="1"/>
  <c r="D696" i="1"/>
  <c r="H696" i="1" s="1"/>
  <c r="C696" i="1"/>
  <c r="D695" i="1"/>
  <c r="C695" i="1"/>
  <c r="G694" i="1"/>
  <c r="D694" i="1"/>
  <c r="H694" i="1" s="1"/>
  <c r="C694" i="1"/>
  <c r="G693" i="1"/>
  <c r="D693" i="1"/>
  <c r="H693" i="1" s="1"/>
  <c r="C693" i="1"/>
  <c r="G692" i="1"/>
  <c r="D692" i="1"/>
  <c r="H692" i="1" s="1"/>
  <c r="C692" i="1"/>
  <c r="D691" i="1"/>
  <c r="C691" i="1"/>
  <c r="G690" i="1"/>
  <c r="D690" i="1"/>
  <c r="H690" i="1" s="1"/>
  <c r="C690" i="1"/>
  <c r="G689" i="1"/>
  <c r="D689" i="1"/>
  <c r="H689" i="1" s="1"/>
  <c r="C689" i="1"/>
  <c r="D688" i="1"/>
  <c r="H688" i="1" s="1"/>
  <c r="C688" i="1"/>
  <c r="D687" i="1"/>
  <c r="C687" i="1"/>
  <c r="G686" i="1"/>
  <c r="D686" i="1"/>
  <c r="H686" i="1" s="1"/>
  <c r="C686" i="1"/>
  <c r="D685" i="1"/>
  <c r="H685" i="1" s="1"/>
  <c r="C685" i="1"/>
  <c r="D684" i="1"/>
  <c r="H684" i="1" s="1"/>
  <c r="C684" i="1"/>
  <c r="D683" i="1"/>
  <c r="C683" i="1"/>
  <c r="G682" i="1"/>
  <c r="D682" i="1"/>
  <c r="H682" i="1" s="1"/>
  <c r="C682" i="1"/>
  <c r="D681" i="1"/>
  <c r="H681" i="1" s="1"/>
  <c r="C681" i="1"/>
  <c r="G680" i="1"/>
  <c r="D680" i="1"/>
  <c r="H680" i="1" s="1"/>
  <c r="C680" i="1"/>
  <c r="D679" i="1"/>
  <c r="C679" i="1"/>
  <c r="G678" i="1"/>
  <c r="D678" i="1"/>
  <c r="H678" i="1" s="1"/>
  <c r="C678" i="1"/>
  <c r="G677" i="1"/>
  <c r="D677" i="1"/>
  <c r="H677" i="1" s="1"/>
  <c r="C677" i="1"/>
  <c r="G676" i="1"/>
  <c r="D676" i="1"/>
  <c r="H676" i="1" s="1"/>
  <c r="C676" i="1"/>
  <c r="D675" i="1"/>
  <c r="C675" i="1"/>
  <c r="G674" i="1"/>
  <c r="D674" i="1"/>
  <c r="H674" i="1" s="1"/>
  <c r="C674" i="1"/>
  <c r="G673" i="1"/>
  <c r="D673" i="1"/>
  <c r="H673" i="1" s="1"/>
  <c r="C673" i="1"/>
  <c r="D672" i="1"/>
  <c r="H672" i="1" s="1"/>
  <c r="C672" i="1"/>
  <c r="D671" i="1"/>
  <c r="C671" i="1"/>
  <c r="G670" i="1"/>
  <c r="D670" i="1"/>
  <c r="H670" i="1" s="1"/>
  <c r="C670" i="1"/>
  <c r="D669" i="1"/>
  <c r="H669" i="1" s="1"/>
  <c r="C669" i="1"/>
  <c r="D668" i="1"/>
  <c r="H668" i="1" s="1"/>
  <c r="C668" i="1"/>
  <c r="D667" i="1"/>
  <c r="C667" i="1"/>
  <c r="G666" i="1"/>
  <c r="D666" i="1"/>
  <c r="H666" i="1" s="1"/>
  <c r="C666" i="1"/>
  <c r="D665" i="1"/>
  <c r="H665" i="1" s="1"/>
  <c r="C665" i="1"/>
  <c r="G664" i="1"/>
  <c r="D664" i="1"/>
  <c r="H664" i="1" s="1"/>
  <c r="C664" i="1"/>
  <c r="D663" i="1"/>
  <c r="C663" i="1"/>
  <c r="G662" i="1"/>
  <c r="D662" i="1"/>
  <c r="H662" i="1" s="1"/>
  <c r="C662" i="1"/>
  <c r="G661" i="1"/>
  <c r="D661" i="1"/>
  <c r="H661" i="1" s="1"/>
  <c r="C661" i="1"/>
  <c r="G660" i="1"/>
  <c r="D660" i="1"/>
  <c r="H660" i="1" s="1"/>
  <c r="C660" i="1"/>
  <c r="D659" i="1"/>
  <c r="C659" i="1"/>
  <c r="G658" i="1"/>
  <c r="D658" i="1"/>
  <c r="H658" i="1" s="1"/>
  <c r="C658" i="1"/>
  <c r="G657" i="1"/>
  <c r="D657" i="1"/>
  <c r="H657" i="1" s="1"/>
  <c r="C657" i="1"/>
  <c r="D656" i="1"/>
  <c r="H656" i="1" s="1"/>
  <c r="C656" i="1"/>
  <c r="D655" i="1"/>
  <c r="C655" i="1"/>
  <c r="G654" i="1"/>
  <c r="D654" i="1"/>
  <c r="H654" i="1" s="1"/>
  <c r="C654" i="1"/>
  <c r="D653" i="1"/>
  <c r="H653" i="1" s="1"/>
  <c r="C653" i="1"/>
  <c r="D652" i="1"/>
  <c r="H652" i="1" s="1"/>
  <c r="C652" i="1"/>
  <c r="D651" i="1"/>
  <c r="C651" i="1"/>
  <c r="G650" i="1"/>
  <c r="D650" i="1"/>
  <c r="H650" i="1" s="1"/>
  <c r="C650" i="1"/>
  <c r="D649" i="1"/>
  <c r="H649" i="1" s="1"/>
  <c r="C649" i="1"/>
  <c r="G648" i="1"/>
  <c r="D648" i="1"/>
  <c r="C648" i="1"/>
  <c r="D647" i="1"/>
  <c r="C647" i="1"/>
  <c r="D646" i="1"/>
  <c r="H646" i="1" s="1"/>
  <c r="C646" i="1"/>
  <c r="G645" i="1"/>
  <c r="D645" i="1"/>
  <c r="H645" i="1" s="1"/>
  <c r="C645" i="1"/>
  <c r="G644" i="1"/>
  <c r="D644" i="1"/>
  <c r="H644" i="1" s="1"/>
  <c r="C644" i="1"/>
  <c r="D643" i="1"/>
  <c r="C643" i="1"/>
  <c r="G642" i="1"/>
  <c r="D642" i="1"/>
  <c r="H642" i="1" s="1"/>
  <c r="C642" i="1"/>
  <c r="G641" i="1"/>
  <c r="D641" i="1"/>
  <c r="H641" i="1" s="1"/>
  <c r="C641" i="1"/>
  <c r="D638" i="1"/>
  <c r="D632" i="1"/>
  <c r="H632" i="1" s="1"/>
  <c r="C632" i="1"/>
  <c r="D631" i="1"/>
  <c r="C631" i="1"/>
  <c r="G628" i="1"/>
  <c r="D628" i="1"/>
  <c r="H628" i="1" s="1"/>
  <c r="C628" i="1"/>
  <c r="D627" i="1"/>
  <c r="H627" i="1" s="1"/>
  <c r="C627" i="1"/>
  <c r="G626" i="1"/>
  <c r="D626" i="1"/>
  <c r="H626" i="1" s="1"/>
  <c r="C626" i="1"/>
  <c r="D625" i="1"/>
  <c r="C625" i="1"/>
  <c r="G624" i="1"/>
  <c r="D624" i="1"/>
  <c r="H624" i="1" s="1"/>
  <c r="C624" i="1"/>
  <c r="G623" i="1"/>
  <c r="D623" i="1"/>
  <c r="H623" i="1" s="1"/>
  <c r="C623" i="1"/>
  <c r="G622" i="1"/>
  <c r="D622" i="1"/>
  <c r="H622" i="1" s="1"/>
  <c r="C622" i="1"/>
  <c r="D621" i="1"/>
  <c r="C621" i="1"/>
  <c r="G620" i="1"/>
  <c r="D620" i="1"/>
  <c r="H620" i="1" s="1"/>
  <c r="C620" i="1"/>
  <c r="D619" i="1"/>
  <c r="D618" i="1"/>
  <c r="C618" i="1"/>
  <c r="G617" i="1"/>
  <c r="D617" i="1"/>
  <c r="H617" i="1" s="1"/>
  <c r="C617" i="1"/>
  <c r="D616" i="1"/>
  <c r="H616" i="1" s="1"/>
  <c r="C616" i="1"/>
  <c r="D615" i="1"/>
  <c r="H615" i="1" s="1"/>
  <c r="C615" i="1"/>
  <c r="D614" i="1"/>
  <c r="C614" i="1"/>
  <c r="G613" i="1"/>
  <c r="D613" i="1"/>
  <c r="H613" i="1" s="1"/>
  <c r="C613" i="1"/>
  <c r="D612" i="1"/>
  <c r="H612" i="1" s="1"/>
  <c r="C612" i="1"/>
  <c r="G611" i="1"/>
  <c r="D611" i="1"/>
  <c r="H611" i="1" s="1"/>
  <c r="C611" i="1"/>
  <c r="D610" i="1"/>
  <c r="C610" i="1"/>
  <c r="G609" i="1"/>
  <c r="D609" i="1"/>
  <c r="H609" i="1" s="1"/>
  <c r="C609" i="1"/>
  <c r="G608" i="1"/>
  <c r="D608" i="1"/>
  <c r="H608" i="1" s="1"/>
  <c r="C608" i="1"/>
  <c r="G607" i="1"/>
  <c r="D607" i="1"/>
  <c r="H607" i="1" s="1"/>
  <c r="C607" i="1"/>
  <c r="D606" i="1"/>
  <c r="C606" i="1"/>
  <c r="G605" i="1"/>
  <c r="D605" i="1"/>
  <c r="H605" i="1" s="1"/>
  <c r="C605" i="1"/>
  <c r="G604" i="1"/>
  <c r="D604" i="1"/>
  <c r="H604" i="1" s="1"/>
  <c r="C604" i="1"/>
  <c r="D603" i="1"/>
  <c r="H603" i="1" s="1"/>
  <c r="C603" i="1"/>
  <c r="D602" i="1"/>
  <c r="C602" i="1"/>
  <c r="G601" i="1"/>
  <c r="D601" i="1"/>
  <c r="H601" i="1" s="1"/>
  <c r="C601" i="1"/>
  <c r="D600" i="1"/>
  <c r="H600" i="1" s="1"/>
  <c r="C600" i="1"/>
  <c r="D599" i="1"/>
  <c r="H599" i="1" s="1"/>
  <c r="C599" i="1"/>
  <c r="D598" i="1"/>
  <c r="C598" i="1"/>
  <c r="G597" i="1"/>
  <c r="D597" i="1"/>
  <c r="H597" i="1" s="1"/>
  <c r="C597" i="1"/>
  <c r="D596" i="1"/>
  <c r="H596" i="1" s="1"/>
  <c r="C596" i="1"/>
  <c r="G595" i="1"/>
  <c r="D595" i="1"/>
  <c r="H595" i="1" s="1"/>
  <c r="C595" i="1"/>
  <c r="D594" i="1"/>
  <c r="C594" i="1"/>
  <c r="G593" i="1"/>
  <c r="D593" i="1"/>
  <c r="H593" i="1" s="1"/>
  <c r="C593" i="1"/>
  <c r="G592" i="1"/>
  <c r="D592" i="1"/>
  <c r="H592" i="1" s="1"/>
  <c r="C592" i="1"/>
  <c r="G591" i="1"/>
  <c r="D591" i="1"/>
  <c r="H591" i="1" s="1"/>
  <c r="C591" i="1"/>
  <c r="D590" i="1"/>
  <c r="C590" i="1"/>
  <c r="G589" i="1"/>
  <c r="D589" i="1"/>
  <c r="H589" i="1" s="1"/>
  <c r="C589" i="1"/>
  <c r="G588" i="1"/>
  <c r="D588" i="1"/>
  <c r="H588" i="1" s="1"/>
  <c r="C588" i="1"/>
  <c r="D587" i="1"/>
  <c r="H587" i="1" s="1"/>
  <c r="C587" i="1"/>
  <c r="D586" i="1"/>
  <c r="C586" i="1"/>
  <c r="G585" i="1"/>
  <c r="D585" i="1"/>
  <c r="H585" i="1" s="1"/>
  <c r="C585" i="1"/>
  <c r="D584" i="1"/>
  <c r="H584" i="1" s="1"/>
  <c r="C584" i="1"/>
  <c r="D583" i="1"/>
  <c r="H583" i="1" s="1"/>
  <c r="C583" i="1"/>
  <c r="D582" i="1"/>
  <c r="C582" i="1"/>
  <c r="G581" i="1"/>
  <c r="D581" i="1"/>
  <c r="H581" i="1" s="1"/>
  <c r="C581" i="1"/>
  <c r="D580" i="1"/>
  <c r="H580" i="1" s="1"/>
  <c r="C580" i="1"/>
  <c r="G579" i="1"/>
  <c r="D579" i="1"/>
  <c r="H579" i="1" s="1"/>
  <c r="C579" i="1"/>
  <c r="D578" i="1"/>
  <c r="C578" i="1"/>
  <c r="G577" i="1"/>
  <c r="D577" i="1"/>
  <c r="H577" i="1" s="1"/>
  <c r="C577" i="1"/>
  <c r="G576" i="1"/>
  <c r="D576" i="1"/>
  <c r="H576" i="1" s="1"/>
  <c r="C576" i="1"/>
  <c r="G575" i="1"/>
  <c r="D575" i="1"/>
  <c r="H575" i="1" s="1"/>
  <c r="C575" i="1"/>
  <c r="D574" i="1"/>
  <c r="G573" i="1"/>
  <c r="D573" i="1"/>
  <c r="H573" i="1" s="1"/>
  <c r="C573" i="1"/>
  <c r="D572" i="1"/>
  <c r="H572" i="1" s="1"/>
  <c r="C572" i="1"/>
  <c r="D571" i="1"/>
  <c r="C571" i="1"/>
  <c r="G570" i="1"/>
  <c r="D570" i="1"/>
  <c r="H570" i="1" s="1"/>
  <c r="C570" i="1"/>
  <c r="D569" i="1"/>
  <c r="H569" i="1" s="1"/>
  <c r="C569" i="1"/>
  <c r="D568" i="1"/>
  <c r="H568" i="1" s="1"/>
  <c r="C568" i="1"/>
  <c r="D567" i="1"/>
  <c r="C567" i="1"/>
  <c r="G566" i="1"/>
  <c r="D566" i="1"/>
  <c r="H566" i="1" s="1"/>
  <c r="C566" i="1"/>
  <c r="D565" i="1"/>
  <c r="H565" i="1" s="1"/>
  <c r="C565" i="1"/>
  <c r="G564" i="1"/>
  <c r="D564" i="1"/>
  <c r="H564" i="1" s="1"/>
  <c r="C564" i="1"/>
  <c r="D563" i="1"/>
  <c r="C563" i="1"/>
  <c r="G562" i="1"/>
  <c r="D562" i="1"/>
  <c r="H562" i="1" s="1"/>
  <c r="C562" i="1"/>
  <c r="C561" i="1"/>
  <c r="G560" i="1"/>
  <c r="D560" i="1"/>
  <c r="H560" i="1" s="1"/>
  <c r="C560" i="1"/>
  <c r="D559" i="1"/>
  <c r="C559" i="1"/>
  <c r="G558" i="1"/>
  <c r="D558" i="1"/>
  <c r="H558" i="1" s="1"/>
  <c r="C558" i="1"/>
  <c r="G557" i="1"/>
  <c r="D557" i="1"/>
  <c r="H557" i="1" s="1"/>
  <c r="C557" i="1"/>
  <c r="D556" i="1"/>
  <c r="H556" i="1" s="1"/>
  <c r="C556" i="1"/>
  <c r="D555" i="1"/>
  <c r="C555" i="1"/>
  <c r="G554" i="1"/>
  <c r="D554" i="1"/>
  <c r="H554" i="1" s="1"/>
  <c r="C554" i="1"/>
  <c r="D553" i="1"/>
  <c r="H553" i="1" s="1"/>
  <c r="C553" i="1"/>
  <c r="D552" i="1"/>
  <c r="H552" i="1" s="1"/>
  <c r="C552" i="1"/>
  <c r="D551" i="1"/>
  <c r="C551" i="1"/>
  <c r="G550" i="1"/>
  <c r="D550" i="1"/>
  <c r="H550" i="1" s="1"/>
  <c r="C550" i="1"/>
  <c r="D549" i="1"/>
  <c r="H549" i="1" s="1"/>
  <c r="C549" i="1"/>
  <c r="G548" i="1"/>
  <c r="D548" i="1"/>
  <c r="H548" i="1" s="1"/>
  <c r="C548" i="1"/>
  <c r="D547" i="1"/>
  <c r="C547" i="1"/>
  <c r="G546" i="1"/>
  <c r="D546" i="1"/>
  <c r="H546" i="1" s="1"/>
  <c r="C546" i="1"/>
  <c r="G545" i="1"/>
  <c r="D545" i="1"/>
  <c r="H545" i="1" s="1"/>
  <c r="C545" i="1"/>
  <c r="G544" i="1"/>
  <c r="D544" i="1"/>
  <c r="H544" i="1" s="1"/>
  <c r="C544" i="1"/>
  <c r="D543" i="1"/>
  <c r="C543" i="1"/>
  <c r="G542" i="1"/>
  <c r="D542" i="1"/>
  <c r="H542" i="1" s="1"/>
  <c r="C542" i="1"/>
  <c r="G541" i="1"/>
  <c r="D541" i="1"/>
  <c r="H541" i="1" s="1"/>
  <c r="C541" i="1"/>
  <c r="D540" i="1"/>
  <c r="H540" i="1" s="1"/>
  <c r="C540" i="1"/>
  <c r="D539" i="1"/>
  <c r="C539" i="1"/>
  <c r="G538" i="1"/>
  <c r="D538" i="1"/>
  <c r="H538" i="1" s="1"/>
  <c r="C538" i="1"/>
  <c r="D537" i="1"/>
  <c r="H537" i="1" s="1"/>
  <c r="C537" i="1"/>
  <c r="D536" i="1"/>
  <c r="H536" i="1" s="1"/>
  <c r="C536" i="1"/>
  <c r="D535" i="1"/>
  <c r="C535" i="1"/>
  <c r="G534" i="1"/>
  <c r="D534" i="1"/>
  <c r="H534" i="1" s="1"/>
  <c r="C534" i="1"/>
  <c r="D533" i="1"/>
  <c r="H533" i="1" s="1"/>
  <c r="C533" i="1"/>
  <c r="G532" i="1"/>
  <c r="D532" i="1"/>
  <c r="H532" i="1" s="1"/>
  <c r="C532" i="1"/>
  <c r="D531" i="1"/>
  <c r="C531" i="1"/>
  <c r="G530" i="1"/>
  <c r="D530" i="1"/>
  <c r="H530" i="1" s="1"/>
  <c r="C530" i="1"/>
  <c r="G529" i="1"/>
  <c r="D529" i="1"/>
  <c r="H529" i="1" s="1"/>
  <c r="C529" i="1"/>
  <c r="G528" i="1"/>
  <c r="D528" i="1"/>
  <c r="H528" i="1" s="1"/>
  <c r="C528" i="1"/>
  <c r="D527" i="1"/>
  <c r="C527" i="1"/>
  <c r="G526" i="1"/>
  <c r="D526" i="1"/>
  <c r="H526" i="1" s="1"/>
  <c r="C526" i="1"/>
  <c r="G525" i="1"/>
  <c r="D525" i="1"/>
  <c r="H525" i="1" s="1"/>
  <c r="C525" i="1"/>
  <c r="D524" i="1"/>
  <c r="H524" i="1" s="1"/>
  <c r="C524" i="1"/>
  <c r="C523" i="1"/>
  <c r="G521" i="1"/>
  <c r="D521" i="1"/>
  <c r="H521" i="1" s="1"/>
  <c r="C521" i="1"/>
  <c r="D520" i="1"/>
  <c r="C520" i="1"/>
  <c r="G519" i="1"/>
  <c r="D519" i="1"/>
  <c r="H519" i="1" s="1"/>
  <c r="C519" i="1"/>
  <c r="G518" i="1"/>
  <c r="D518" i="1"/>
  <c r="H518" i="1" s="1"/>
  <c r="C518" i="1"/>
  <c r="G517" i="1"/>
  <c r="D517" i="1"/>
  <c r="H517" i="1" s="1"/>
  <c r="C517" i="1"/>
  <c r="D516" i="1"/>
  <c r="C516" i="1"/>
  <c r="G515" i="1"/>
  <c r="D515" i="1"/>
  <c r="H515" i="1" s="1"/>
  <c r="C515" i="1"/>
  <c r="G514" i="1"/>
  <c r="D514" i="1"/>
  <c r="H514" i="1" s="1"/>
  <c r="C514" i="1"/>
  <c r="D513" i="1"/>
  <c r="H513" i="1" s="1"/>
  <c r="C513" i="1"/>
  <c r="D512" i="1"/>
  <c r="C512" i="1"/>
  <c r="G511" i="1"/>
  <c r="D511" i="1"/>
  <c r="H511" i="1" s="1"/>
  <c r="C511" i="1"/>
  <c r="D510" i="1"/>
  <c r="H510" i="1" s="1"/>
  <c r="C510" i="1"/>
  <c r="G508" i="1"/>
  <c r="D508" i="1"/>
  <c r="H508" i="1" s="1"/>
  <c r="C508" i="1"/>
  <c r="D507" i="1"/>
  <c r="H507" i="1" s="1"/>
  <c r="C507" i="1"/>
  <c r="D506" i="1"/>
  <c r="H506" i="1" s="1"/>
  <c r="C506" i="1"/>
  <c r="D505" i="1"/>
  <c r="C505" i="1"/>
  <c r="G504" i="1"/>
  <c r="D504" i="1"/>
  <c r="H504" i="1" s="1"/>
  <c r="C504" i="1"/>
  <c r="D503" i="1"/>
  <c r="H503" i="1" s="1"/>
  <c r="C503" i="1"/>
  <c r="G502" i="1"/>
  <c r="D502" i="1"/>
  <c r="H502" i="1" s="1"/>
  <c r="C502" i="1"/>
  <c r="D501" i="1"/>
  <c r="C501" i="1"/>
  <c r="G500" i="1"/>
  <c r="D500" i="1"/>
  <c r="H500" i="1" s="1"/>
  <c r="C500" i="1"/>
  <c r="G499" i="1"/>
  <c r="D499" i="1"/>
  <c r="H499" i="1" s="1"/>
  <c r="C499" i="1"/>
  <c r="G498" i="1"/>
  <c r="D498" i="1"/>
  <c r="H498" i="1" s="1"/>
  <c r="C498" i="1"/>
  <c r="D497" i="1"/>
  <c r="C497" i="1"/>
  <c r="G496" i="1"/>
  <c r="D496" i="1"/>
  <c r="H496" i="1" s="1"/>
  <c r="C496" i="1"/>
  <c r="G495" i="1"/>
  <c r="D495" i="1"/>
  <c r="H495" i="1" s="1"/>
  <c r="C495" i="1"/>
  <c r="D494" i="1"/>
  <c r="H494" i="1" s="1"/>
  <c r="C494" i="1"/>
  <c r="D493" i="1"/>
  <c r="C493" i="1"/>
  <c r="G492" i="1"/>
  <c r="D492" i="1"/>
  <c r="H492" i="1" s="1"/>
  <c r="C492" i="1"/>
  <c r="D491" i="1"/>
  <c r="H491" i="1" s="1"/>
  <c r="C491" i="1"/>
  <c r="D490" i="1"/>
  <c r="H490" i="1" s="1"/>
  <c r="C490" i="1"/>
  <c r="D489" i="1"/>
  <c r="C489" i="1"/>
  <c r="G488" i="1"/>
  <c r="D488" i="1"/>
  <c r="H488" i="1" s="1"/>
  <c r="C488" i="1"/>
  <c r="D487" i="1"/>
  <c r="H487" i="1" s="1"/>
  <c r="C487" i="1"/>
  <c r="G486" i="1"/>
  <c r="D486" i="1"/>
  <c r="H486" i="1" s="1"/>
  <c r="C486" i="1"/>
  <c r="D485" i="1"/>
  <c r="C485" i="1"/>
  <c r="G484" i="1"/>
  <c r="D484" i="1"/>
  <c r="H484" i="1" s="1"/>
  <c r="C484" i="1"/>
  <c r="G483" i="1"/>
  <c r="D483" i="1"/>
  <c r="H483" i="1" s="1"/>
  <c r="C483" i="1"/>
  <c r="G482" i="1"/>
  <c r="D482" i="1"/>
  <c r="H482" i="1" s="1"/>
  <c r="C482" i="1"/>
  <c r="D481" i="1"/>
  <c r="C481" i="1"/>
  <c r="G480" i="1"/>
  <c r="D480" i="1"/>
  <c r="H480" i="1" s="1"/>
  <c r="C480" i="1"/>
  <c r="G479" i="1"/>
  <c r="D479" i="1"/>
  <c r="H479" i="1" s="1"/>
  <c r="C479" i="1"/>
  <c r="G477" i="1"/>
  <c r="D477" i="1"/>
  <c r="H477" i="1" s="1"/>
  <c r="C477" i="1"/>
  <c r="G476" i="1"/>
  <c r="D476" i="1"/>
  <c r="H476" i="1" s="1"/>
  <c r="C476" i="1"/>
  <c r="D475" i="1"/>
  <c r="H475" i="1" s="1"/>
  <c r="C475" i="1"/>
  <c r="D474" i="1"/>
  <c r="C474" i="1"/>
  <c r="G473" i="1"/>
  <c r="D473" i="1"/>
  <c r="H473" i="1" s="1"/>
  <c r="C473" i="1"/>
  <c r="D472" i="1"/>
  <c r="H472" i="1" s="1"/>
  <c r="C472" i="1"/>
  <c r="D471" i="1"/>
  <c r="H471" i="1" s="1"/>
  <c r="C471" i="1"/>
  <c r="D470" i="1"/>
  <c r="C470" i="1"/>
  <c r="G469" i="1"/>
  <c r="D469" i="1"/>
  <c r="H469" i="1" s="1"/>
  <c r="C469" i="1"/>
  <c r="D468" i="1"/>
  <c r="H468" i="1" s="1"/>
  <c r="C468" i="1"/>
  <c r="G467" i="1"/>
  <c r="D467" i="1"/>
  <c r="H467" i="1" s="1"/>
  <c r="C467" i="1"/>
  <c r="D466" i="1"/>
  <c r="G465" i="1"/>
  <c r="D465" i="1"/>
  <c r="H465" i="1" s="1"/>
  <c r="C465" i="1"/>
  <c r="G464" i="1"/>
  <c r="D464" i="1"/>
  <c r="H464" i="1" s="1"/>
  <c r="C464" i="1"/>
  <c r="D463" i="1"/>
  <c r="C463" i="1"/>
  <c r="G462" i="1"/>
  <c r="D462" i="1"/>
  <c r="H462" i="1" s="1"/>
  <c r="C462" i="1"/>
  <c r="G461" i="1"/>
  <c r="D461" i="1"/>
  <c r="H461" i="1" s="1"/>
  <c r="C461" i="1"/>
  <c r="D460" i="1"/>
  <c r="H460" i="1" s="1"/>
  <c r="C460" i="1"/>
  <c r="D459" i="1"/>
  <c r="C459" i="1"/>
  <c r="G458" i="1"/>
  <c r="D458" i="1"/>
  <c r="H458" i="1" s="1"/>
  <c r="C458" i="1"/>
  <c r="D457" i="1"/>
  <c r="H457" i="1" s="1"/>
  <c r="C457" i="1"/>
  <c r="D456" i="1"/>
  <c r="H456" i="1" s="1"/>
  <c r="C456" i="1"/>
  <c r="D455" i="1"/>
  <c r="C455" i="1"/>
  <c r="G454" i="1"/>
  <c r="D454" i="1"/>
  <c r="H454" i="1" s="1"/>
  <c r="C454" i="1"/>
  <c r="D453" i="1"/>
  <c r="D452" i="1"/>
  <c r="C452" i="1"/>
  <c r="G451" i="1"/>
  <c r="D451" i="1"/>
  <c r="H451" i="1" s="1"/>
  <c r="C451" i="1"/>
  <c r="G450" i="1"/>
  <c r="D450" i="1"/>
  <c r="H450" i="1" s="1"/>
  <c r="C450" i="1"/>
  <c r="G449" i="1"/>
  <c r="D449" i="1"/>
  <c r="H449" i="1" s="1"/>
  <c r="C449" i="1"/>
  <c r="D448" i="1"/>
  <c r="C448" i="1"/>
  <c r="G447" i="1"/>
  <c r="D447" i="1"/>
  <c r="H447" i="1" s="1"/>
  <c r="C447" i="1"/>
  <c r="G446" i="1"/>
  <c r="D446" i="1"/>
  <c r="H446" i="1" s="1"/>
  <c r="C446" i="1"/>
  <c r="D445" i="1"/>
  <c r="H445" i="1" s="1"/>
  <c r="C445" i="1"/>
  <c r="D444" i="1"/>
  <c r="C444" i="1"/>
  <c r="G443" i="1"/>
  <c r="D443" i="1"/>
  <c r="H443" i="1" s="1"/>
  <c r="C443" i="1"/>
  <c r="D442" i="1"/>
  <c r="H442" i="1" s="1"/>
  <c r="C442" i="1"/>
  <c r="D441" i="1"/>
  <c r="H441" i="1" s="1"/>
  <c r="C441" i="1"/>
  <c r="D440" i="1"/>
  <c r="C440" i="1"/>
  <c r="G439" i="1"/>
  <c r="D439" i="1"/>
  <c r="H439" i="1" s="1"/>
  <c r="C439" i="1"/>
  <c r="D438" i="1"/>
  <c r="H438" i="1" s="1"/>
  <c r="C438" i="1"/>
  <c r="G437" i="1"/>
  <c r="D437" i="1"/>
  <c r="H437" i="1" s="1"/>
  <c r="C437" i="1"/>
  <c r="D436" i="1"/>
  <c r="C436" i="1"/>
  <c r="D435" i="1"/>
  <c r="H435" i="1" s="1"/>
  <c r="C435" i="1"/>
  <c r="G434" i="1"/>
  <c r="D434" i="1"/>
  <c r="H434" i="1" s="1"/>
  <c r="C434" i="1"/>
  <c r="G433" i="1"/>
  <c r="D433" i="1"/>
  <c r="H433" i="1" s="1"/>
  <c r="C433" i="1"/>
  <c r="D432" i="1"/>
  <c r="H432" i="1" s="1"/>
  <c r="C432" i="1"/>
  <c r="D431" i="1"/>
  <c r="H431" i="1" s="1"/>
  <c r="C431" i="1"/>
  <c r="G430" i="1"/>
  <c r="D430" i="1"/>
  <c r="H430" i="1" s="1"/>
  <c r="C430" i="1"/>
  <c r="G429" i="1"/>
  <c r="D429" i="1"/>
  <c r="H429" i="1" s="1"/>
  <c r="C429" i="1"/>
  <c r="D428" i="1"/>
  <c r="H428" i="1" s="1"/>
  <c r="C428" i="1"/>
  <c r="D427" i="1"/>
  <c r="H427" i="1" s="1"/>
  <c r="C427" i="1"/>
  <c r="G426" i="1"/>
  <c r="D426" i="1"/>
  <c r="H426" i="1" s="1"/>
  <c r="C426" i="1"/>
  <c r="G425" i="1"/>
  <c r="D425" i="1"/>
  <c r="H425" i="1" s="1"/>
  <c r="C425" i="1"/>
  <c r="D424" i="1"/>
  <c r="H424" i="1" s="1"/>
  <c r="C424" i="1"/>
  <c r="D423" i="1"/>
  <c r="H423" i="1" s="1"/>
  <c r="C423" i="1"/>
  <c r="G422" i="1"/>
  <c r="D422" i="1"/>
  <c r="H422" i="1" s="1"/>
  <c r="C422" i="1"/>
  <c r="G421" i="1"/>
  <c r="D421" i="1"/>
  <c r="H421" i="1" s="1"/>
  <c r="C421" i="1"/>
  <c r="D420" i="1"/>
  <c r="H420" i="1" s="1"/>
  <c r="C420" i="1"/>
  <c r="D419" i="1"/>
  <c r="H419" i="1" s="1"/>
  <c r="C419" i="1"/>
  <c r="G418" i="1"/>
  <c r="D418" i="1"/>
  <c r="H418" i="1" s="1"/>
  <c r="C418" i="1"/>
  <c r="G417" i="1"/>
  <c r="D417" i="1"/>
  <c r="H417" i="1" s="1"/>
  <c r="C417" i="1"/>
  <c r="D416" i="1"/>
  <c r="H416" i="1" s="1"/>
  <c r="C416" i="1"/>
  <c r="D415" i="1"/>
  <c r="H415" i="1" s="1"/>
  <c r="C415" i="1"/>
  <c r="D413" i="1"/>
  <c r="H413" i="1" s="1"/>
  <c r="C413" i="1"/>
  <c r="D412" i="1"/>
  <c r="H412" i="1" s="1"/>
  <c r="C412" i="1"/>
  <c r="G411" i="1"/>
  <c r="D411" i="1"/>
  <c r="H411" i="1" s="1"/>
  <c r="C411" i="1"/>
  <c r="G406" i="1"/>
  <c r="D406" i="1"/>
  <c r="H406" i="1" s="1"/>
  <c r="C406" i="1"/>
  <c r="D405" i="1"/>
  <c r="H405" i="1" s="1"/>
  <c r="C405" i="1"/>
  <c r="D404" i="1"/>
  <c r="H404" i="1" s="1"/>
  <c r="C404" i="1"/>
  <c r="G401" i="1"/>
  <c r="D401" i="1"/>
  <c r="H401" i="1" s="1"/>
  <c r="C401" i="1"/>
  <c r="G400" i="1"/>
  <c r="D400" i="1"/>
  <c r="H400" i="1" s="1"/>
  <c r="C400" i="1"/>
  <c r="D399" i="1"/>
  <c r="H399" i="1" s="1"/>
  <c r="C399" i="1"/>
  <c r="D398" i="1"/>
  <c r="H398" i="1" s="1"/>
  <c r="C398" i="1"/>
  <c r="G397" i="1"/>
  <c r="D397" i="1"/>
  <c r="H397" i="1" s="1"/>
  <c r="C397" i="1"/>
  <c r="G396" i="1"/>
  <c r="D396" i="1"/>
  <c r="H396" i="1" s="1"/>
  <c r="C396" i="1"/>
  <c r="H395" i="1"/>
  <c r="G395" i="1"/>
  <c r="D395" i="1"/>
  <c r="C395" i="1"/>
  <c r="H394" i="1"/>
  <c r="G394" i="1"/>
  <c r="D394" i="1"/>
  <c r="C394" i="1"/>
  <c r="H393" i="1"/>
  <c r="G393" i="1"/>
  <c r="D393" i="1"/>
  <c r="C393" i="1"/>
  <c r="H392" i="1"/>
  <c r="G392" i="1"/>
  <c r="D392" i="1"/>
  <c r="C392" i="1"/>
  <c r="D391" i="1"/>
  <c r="D390" i="1"/>
  <c r="G390" i="1" s="1"/>
  <c r="C390" i="1"/>
  <c r="D389" i="1"/>
  <c r="G389" i="1" s="1"/>
  <c r="C389" i="1"/>
  <c r="D388" i="1"/>
  <c r="G388" i="1" s="1"/>
  <c r="C388" i="1"/>
  <c r="D387" i="1"/>
  <c r="G387" i="1" s="1"/>
  <c r="C387" i="1"/>
  <c r="D386" i="1"/>
  <c r="H386" i="1" s="1"/>
  <c r="C386" i="1"/>
  <c r="D385" i="1"/>
  <c r="G385" i="1" s="1"/>
  <c r="C385" i="1"/>
  <c r="D384" i="1"/>
  <c r="G384" i="1" s="1"/>
  <c r="C384" i="1"/>
  <c r="D383" i="1"/>
  <c r="G383" i="1" s="1"/>
  <c r="C383" i="1"/>
  <c r="D382" i="1"/>
  <c r="H382" i="1" s="1"/>
  <c r="C382" i="1"/>
  <c r="D381" i="1"/>
  <c r="G381" i="1" s="1"/>
  <c r="C381" i="1"/>
  <c r="D380" i="1"/>
  <c r="H380" i="1" s="1"/>
  <c r="C380" i="1"/>
  <c r="D379" i="1"/>
  <c r="G379" i="1" s="1"/>
  <c r="C379" i="1"/>
  <c r="D378" i="1"/>
  <c r="H378" i="1" s="1"/>
  <c r="C378" i="1"/>
  <c r="D377" i="1"/>
  <c r="G377" i="1" s="1"/>
  <c r="C377" i="1"/>
  <c r="D376" i="1"/>
  <c r="H376" i="1" s="1"/>
  <c r="C376" i="1"/>
  <c r="D375" i="1"/>
  <c r="G375" i="1" s="1"/>
  <c r="C375" i="1"/>
  <c r="D374" i="1"/>
  <c r="H374" i="1" s="1"/>
  <c r="C374" i="1"/>
  <c r="D373" i="1"/>
  <c r="H373" i="1" s="1"/>
  <c r="C373" i="1"/>
  <c r="D372" i="1"/>
  <c r="G372" i="1" s="1"/>
  <c r="C372" i="1"/>
  <c r="D371" i="1"/>
  <c r="H371" i="1" s="1"/>
  <c r="C371" i="1"/>
  <c r="D370" i="1"/>
  <c r="G370" i="1" s="1"/>
  <c r="C370" i="1"/>
  <c r="D369" i="1"/>
  <c r="H369" i="1" s="1"/>
  <c r="C369" i="1"/>
  <c r="D368" i="1"/>
  <c r="G368" i="1" s="1"/>
  <c r="C368" i="1"/>
  <c r="D367" i="1"/>
  <c r="H367" i="1" s="1"/>
  <c r="C367" i="1"/>
  <c r="D366" i="1"/>
  <c r="G366" i="1" s="1"/>
  <c r="C366" i="1"/>
  <c r="D365" i="1"/>
  <c r="H365" i="1" s="1"/>
  <c r="C365" i="1"/>
  <c r="D364" i="1"/>
  <c r="G364" i="1" s="1"/>
  <c r="C364" i="1"/>
  <c r="D363" i="1"/>
  <c r="H363" i="1" s="1"/>
  <c r="C363" i="1"/>
  <c r="D362" i="1"/>
  <c r="H362" i="1" s="1"/>
  <c r="C362" i="1"/>
  <c r="D361" i="1"/>
  <c r="G361" i="1" s="1"/>
  <c r="C361" i="1"/>
  <c r="D360" i="1"/>
  <c r="H360" i="1" s="1"/>
  <c r="C360" i="1"/>
  <c r="D359" i="1"/>
  <c r="G359" i="1" s="1"/>
  <c r="C359" i="1"/>
  <c r="D357" i="1"/>
  <c r="H357" i="1" s="1"/>
  <c r="C357" i="1"/>
  <c r="D356" i="1"/>
  <c r="H356" i="1" s="1"/>
  <c r="C356" i="1"/>
  <c r="D355" i="1"/>
  <c r="H355" i="1" s="1"/>
  <c r="C355" i="1"/>
  <c r="D354" i="1"/>
  <c r="H354" i="1" s="1"/>
  <c r="C354" i="1"/>
  <c r="D353" i="1"/>
  <c r="H353" i="1" s="1"/>
  <c r="C353" i="1"/>
  <c r="D352" i="1"/>
  <c r="H352" i="1" s="1"/>
  <c r="C352" i="1"/>
  <c r="D351" i="1"/>
  <c r="H351" i="1" s="1"/>
  <c r="C351" i="1"/>
  <c r="D350" i="1"/>
  <c r="H350" i="1" s="1"/>
  <c r="C350" i="1"/>
  <c r="D349" i="1"/>
  <c r="H349" i="1" s="1"/>
  <c r="C349" i="1"/>
  <c r="D348" i="1"/>
  <c r="H348" i="1" s="1"/>
  <c r="C348" i="1"/>
  <c r="D347" i="1"/>
  <c r="H347" i="1" s="1"/>
  <c r="C347" i="1"/>
  <c r="D346" i="1"/>
  <c r="H346" i="1" s="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D305" i="1"/>
  <c r="H305" i="1" s="1"/>
  <c r="C305" i="1"/>
  <c r="D304" i="1"/>
  <c r="G304" i="1" s="1"/>
  <c r="C304" i="1"/>
  <c r="D303" i="1"/>
  <c r="H303" i="1" s="1"/>
  <c r="C303" i="1"/>
  <c r="D302" i="1"/>
  <c r="G302" i="1" s="1"/>
  <c r="C302" i="1"/>
  <c r="D301" i="1"/>
  <c r="H301" i="1" s="1"/>
  <c r="C301" i="1"/>
  <c r="D300" i="1"/>
  <c r="G300" i="1" s="1"/>
  <c r="C300" i="1"/>
  <c r="D299" i="1"/>
  <c r="H299" i="1" s="1"/>
  <c r="C299" i="1"/>
  <c r="D298" i="1"/>
  <c r="G298" i="1" s="1"/>
  <c r="C298" i="1"/>
  <c r="D297" i="1"/>
  <c r="H297" i="1" s="1"/>
  <c r="C297" i="1"/>
  <c r="D296" i="1"/>
  <c r="G296" i="1" s="1"/>
  <c r="C296" i="1"/>
  <c r="D295" i="1"/>
  <c r="H295" i="1" s="1"/>
  <c r="C295" i="1"/>
  <c r="D294" i="1"/>
  <c r="H294" i="1" s="1"/>
  <c r="C294" i="1"/>
  <c r="D293" i="1"/>
  <c r="D292" i="1"/>
  <c r="H292" i="1" s="1"/>
  <c r="C292" i="1"/>
  <c r="D291" i="1"/>
  <c r="H291" i="1" s="1"/>
  <c r="C291" i="1"/>
  <c r="D290" i="1"/>
  <c r="H290" i="1" s="1"/>
  <c r="C290" i="1"/>
  <c r="D289" i="1"/>
  <c r="H289" i="1" s="1"/>
  <c r="C289" i="1"/>
  <c r="D288" i="1"/>
  <c r="H288" i="1" s="1"/>
  <c r="C288" i="1"/>
  <c r="D284" i="1"/>
  <c r="G284" i="1" s="1"/>
  <c r="C284" i="1"/>
  <c r="D283" i="1"/>
  <c r="H283" i="1" s="1"/>
  <c r="C283" i="1"/>
  <c r="D282" i="1"/>
  <c r="G282" i="1" s="1"/>
  <c r="C282" i="1"/>
  <c r="D281" i="1"/>
  <c r="H281" i="1" s="1"/>
  <c r="C281" i="1"/>
  <c r="D280" i="1"/>
  <c r="G280" i="1" s="1"/>
  <c r="C280" i="1"/>
  <c r="D279" i="1"/>
  <c r="H279" i="1" s="1"/>
  <c r="C279" i="1"/>
  <c r="D278" i="1"/>
  <c r="G278" i="1" s="1"/>
  <c r="C278" i="1"/>
  <c r="D277" i="1"/>
  <c r="H277" i="1" s="1"/>
  <c r="C277" i="1"/>
  <c r="D276" i="1"/>
  <c r="G276" i="1" s="1"/>
  <c r="C276" i="1"/>
  <c r="D275" i="1"/>
  <c r="H275" i="1" s="1"/>
  <c r="C275" i="1"/>
  <c r="D274" i="1"/>
  <c r="G274" i="1" s="1"/>
  <c r="C274" i="1"/>
  <c r="D273" i="1"/>
  <c r="H273" i="1" s="1"/>
  <c r="C273" i="1"/>
  <c r="D272" i="1"/>
  <c r="H272" i="1" s="1"/>
  <c r="C272" i="1"/>
  <c r="D271" i="1"/>
  <c r="G271" i="1" s="1"/>
  <c r="C271" i="1"/>
  <c r="D270" i="1"/>
  <c r="G270" i="1" s="1"/>
  <c r="C270" i="1"/>
  <c r="D269" i="1"/>
  <c r="H269" i="1" s="1"/>
  <c r="C269" i="1"/>
  <c r="D268" i="1"/>
  <c r="G268" i="1" s="1"/>
  <c r="C268" i="1"/>
  <c r="D267" i="1"/>
  <c r="H267" i="1" s="1"/>
  <c r="C267" i="1"/>
  <c r="D266" i="1"/>
  <c r="H266" i="1" s="1"/>
  <c r="C266" i="1"/>
  <c r="D265" i="1"/>
  <c r="G265" i="1" s="1"/>
  <c r="C265" i="1"/>
  <c r="D264" i="1"/>
  <c r="H264" i="1" s="1"/>
  <c r="C264" i="1"/>
  <c r="D263" i="1"/>
  <c r="G263" i="1" s="1"/>
  <c r="C263" i="1"/>
  <c r="D262" i="1"/>
  <c r="G262" i="1" s="1"/>
  <c r="C262" i="1"/>
  <c r="D261" i="1"/>
  <c r="H261" i="1" s="1"/>
  <c r="C261" i="1"/>
  <c r="D260" i="1"/>
  <c r="G260" i="1" s="1"/>
  <c r="C260" i="1"/>
  <c r="D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646" i="1" l="1"/>
  <c r="E275" i="9"/>
  <c r="E22" i="9"/>
  <c r="B22" i="9" s="1"/>
  <c r="H648" i="1"/>
  <c r="B275" i="9"/>
  <c r="E286" i="9"/>
  <c r="B286" i="9" s="1"/>
  <c r="E288" i="9"/>
  <c r="B288" i="9" s="1"/>
  <c r="E303" i="9"/>
  <c r="B303" i="9" s="1"/>
  <c r="F217" i="9"/>
  <c r="B217" i="9" s="1"/>
  <c r="H436" i="1"/>
  <c r="G436" i="1"/>
  <c r="H452" i="1"/>
  <c r="G452" i="1"/>
  <c r="H485" i="1"/>
  <c r="G485" i="1"/>
  <c r="H501" i="1"/>
  <c r="G501" i="1"/>
  <c r="H520" i="1"/>
  <c r="G520" i="1"/>
  <c r="H563" i="1"/>
  <c r="G563" i="1"/>
  <c r="H578" i="1"/>
  <c r="G578" i="1"/>
  <c r="H625" i="1"/>
  <c r="G625" i="1"/>
  <c r="H647" i="1"/>
  <c r="G647" i="1"/>
  <c r="H679" i="1"/>
  <c r="G679" i="1"/>
  <c r="H695" i="1"/>
  <c r="G695" i="1"/>
  <c r="H711" i="1"/>
  <c r="G711" i="1"/>
  <c r="H743" i="1"/>
  <c r="G743" i="1"/>
  <c r="H775" i="1"/>
  <c r="G775" i="1"/>
  <c r="H839" i="1"/>
  <c r="G839" i="1"/>
  <c r="H871" i="1"/>
  <c r="G871" i="1"/>
  <c r="H877" i="1"/>
  <c r="G877" i="1"/>
  <c r="H885" i="1"/>
  <c r="G885" i="1"/>
  <c r="H901" i="1"/>
  <c r="G901" i="1"/>
  <c r="H925" i="1"/>
  <c r="G925" i="1"/>
  <c r="H933" i="1"/>
  <c r="G933" i="1"/>
  <c r="H957" i="1"/>
  <c r="G957" i="1"/>
  <c r="H965" i="1"/>
  <c r="G965" i="1"/>
  <c r="H973" i="1"/>
  <c r="G973" i="1"/>
  <c r="H981" i="1"/>
  <c r="G981" i="1"/>
  <c r="H1023" i="1"/>
  <c r="G1023" i="1"/>
  <c r="H1040" i="1"/>
  <c r="G1040" i="1"/>
  <c r="H1062" i="1"/>
  <c r="G1062" i="1"/>
  <c r="H1077" i="1"/>
  <c r="G1077" i="1"/>
  <c r="H1170" i="1"/>
  <c r="G1170" i="1"/>
  <c r="H1223" i="1"/>
  <c r="G1223" i="1"/>
  <c r="H1246" i="1"/>
  <c r="G1246" i="1"/>
  <c r="H1287" i="1"/>
  <c r="G1287" i="1"/>
  <c r="H1310" i="1"/>
  <c r="G1310" i="1"/>
  <c r="G261" i="1"/>
  <c r="G264" i="1"/>
  <c r="G266" i="1"/>
  <c r="G267" i="1"/>
  <c r="G269" i="1"/>
  <c r="G272" i="1"/>
  <c r="G273" i="1"/>
  <c r="G275" i="1"/>
  <c r="G277" i="1"/>
  <c r="G279" i="1"/>
  <c r="G281" i="1"/>
  <c r="G283" i="1"/>
  <c r="G294" i="1"/>
  <c r="G295" i="1"/>
  <c r="G297" i="1"/>
  <c r="G299" i="1"/>
  <c r="G301" i="1"/>
  <c r="G303" i="1"/>
  <c r="G305" i="1"/>
  <c r="G360" i="1"/>
  <c r="G362" i="1"/>
  <c r="G363" i="1"/>
  <c r="G365" i="1"/>
  <c r="G367" i="1"/>
  <c r="G369" i="1"/>
  <c r="G371" i="1"/>
  <c r="G373" i="1"/>
  <c r="G374" i="1"/>
  <c r="G376" i="1"/>
  <c r="G378" i="1"/>
  <c r="G380" i="1"/>
  <c r="G382" i="1"/>
  <c r="G386" i="1"/>
  <c r="G800" i="1"/>
  <c r="H803" i="1"/>
  <c r="G803" i="1"/>
  <c r="G813" i="1"/>
  <c r="G816" i="1"/>
  <c r="H819" i="1"/>
  <c r="G819" i="1"/>
  <c r="G829" i="1"/>
  <c r="G832" i="1"/>
  <c r="H835" i="1"/>
  <c r="G835" i="1"/>
  <c r="G845" i="1"/>
  <c r="G848" i="1"/>
  <c r="H851" i="1"/>
  <c r="G851" i="1"/>
  <c r="G861" i="1"/>
  <c r="G864" i="1"/>
  <c r="H867" i="1"/>
  <c r="G867" i="1"/>
  <c r="H879" i="1"/>
  <c r="G879" i="1"/>
  <c r="H887" i="1"/>
  <c r="G887" i="1"/>
  <c r="H895" i="1"/>
  <c r="G895" i="1"/>
  <c r="H903" i="1"/>
  <c r="G903" i="1"/>
  <c r="H911" i="1"/>
  <c r="G911" i="1"/>
  <c r="H919" i="1"/>
  <c r="G919" i="1"/>
  <c r="H927" i="1"/>
  <c r="G927" i="1"/>
  <c r="H935" i="1"/>
  <c r="G935" i="1"/>
  <c r="H943" i="1"/>
  <c r="G943" i="1"/>
  <c r="H951" i="1"/>
  <c r="G951" i="1"/>
  <c r="H959" i="1"/>
  <c r="G959" i="1"/>
  <c r="H967" i="1"/>
  <c r="G967" i="1"/>
  <c r="H975" i="1"/>
  <c r="G975" i="1"/>
  <c r="H983" i="1"/>
  <c r="G983" i="1"/>
  <c r="H1016" i="1"/>
  <c r="G1016" i="1"/>
  <c r="H1031" i="1"/>
  <c r="G1031" i="1"/>
  <c r="H1053" i="1"/>
  <c r="G1053" i="1"/>
  <c r="H1070" i="1"/>
  <c r="G1070" i="1"/>
  <c r="H1085" i="1"/>
  <c r="G1085" i="1"/>
  <c r="H1109" i="1"/>
  <c r="G1109" i="1"/>
  <c r="H1132" i="1"/>
  <c r="G1132" i="1"/>
  <c r="H1188" i="1"/>
  <c r="G1188" i="1"/>
  <c r="H1239" i="1"/>
  <c r="G1239" i="1"/>
  <c r="H1262" i="1"/>
  <c r="G1262" i="1"/>
  <c r="H1303" i="1"/>
  <c r="G1303" i="1"/>
  <c r="H1326" i="1"/>
  <c r="G1326" i="1"/>
  <c r="G249" i="1"/>
  <c r="G250" i="1"/>
  <c r="G251" i="1"/>
  <c r="G252" i="1"/>
  <c r="G253" i="1"/>
  <c r="G254" i="1"/>
  <c r="G255" i="1"/>
  <c r="G256" i="1"/>
  <c r="G257" i="1"/>
  <c r="G258" i="1"/>
  <c r="H260" i="1"/>
  <c r="H262" i="1"/>
  <c r="H263" i="1"/>
  <c r="H265" i="1"/>
  <c r="H268" i="1"/>
  <c r="H270" i="1"/>
  <c r="H271" i="1"/>
  <c r="H274" i="1"/>
  <c r="H276" i="1"/>
  <c r="H278" i="1"/>
  <c r="H280" i="1"/>
  <c r="H282" i="1"/>
  <c r="H284" i="1"/>
  <c r="G288" i="1"/>
  <c r="G289" i="1"/>
  <c r="G290" i="1"/>
  <c r="G291" i="1"/>
  <c r="G292" i="1"/>
  <c r="H296" i="1"/>
  <c r="H298" i="1"/>
  <c r="H300" i="1"/>
  <c r="H302" i="1"/>
  <c r="H304" i="1"/>
  <c r="G346" i="1"/>
  <c r="G347" i="1"/>
  <c r="G348" i="1"/>
  <c r="G349" i="1"/>
  <c r="G350" i="1"/>
  <c r="G351" i="1"/>
  <c r="G352" i="1"/>
  <c r="G353" i="1"/>
  <c r="G354" i="1"/>
  <c r="G355" i="1"/>
  <c r="G356" i="1"/>
  <c r="G357" i="1"/>
  <c r="H359" i="1"/>
  <c r="H361" i="1"/>
  <c r="H364" i="1"/>
  <c r="H366" i="1"/>
  <c r="H368" i="1"/>
  <c r="H370" i="1"/>
  <c r="H372" i="1"/>
  <c r="H375" i="1"/>
  <c r="H377" i="1"/>
  <c r="H379" i="1"/>
  <c r="H381" i="1"/>
  <c r="H383" i="1"/>
  <c r="H384" i="1"/>
  <c r="H385" i="1"/>
  <c r="H387" i="1"/>
  <c r="H388" i="1"/>
  <c r="H389" i="1"/>
  <c r="H390" i="1"/>
  <c r="G398" i="1"/>
  <c r="G404" i="1"/>
  <c r="G412" i="1"/>
  <c r="G415" i="1"/>
  <c r="G419" i="1"/>
  <c r="G423" i="1"/>
  <c r="G427" i="1"/>
  <c r="G431" i="1"/>
  <c r="G435" i="1"/>
  <c r="G438" i="1"/>
  <c r="G441" i="1"/>
  <c r="H444" i="1"/>
  <c r="G444" i="1"/>
  <c r="G456" i="1"/>
  <c r="H459" i="1"/>
  <c r="G459" i="1"/>
  <c r="G468" i="1"/>
  <c r="G471" i="1"/>
  <c r="H474" i="1"/>
  <c r="G474" i="1"/>
  <c r="G487" i="1"/>
  <c r="G490" i="1"/>
  <c r="H493" i="1"/>
  <c r="G493" i="1"/>
  <c r="G503" i="1"/>
  <c r="G506" i="1"/>
  <c r="H512" i="1"/>
  <c r="G512" i="1"/>
  <c r="G533" i="1"/>
  <c r="G536" i="1"/>
  <c r="H539" i="1"/>
  <c r="G539" i="1"/>
  <c r="G549" i="1"/>
  <c r="G552" i="1"/>
  <c r="H555" i="1"/>
  <c r="G555" i="1"/>
  <c r="G565" i="1"/>
  <c r="G568" i="1"/>
  <c r="H571" i="1"/>
  <c r="G571" i="1"/>
  <c r="G580" i="1"/>
  <c r="G583" i="1"/>
  <c r="H586" i="1"/>
  <c r="G586" i="1"/>
  <c r="G596" i="1"/>
  <c r="G599" i="1"/>
  <c r="H602" i="1"/>
  <c r="G602" i="1"/>
  <c r="G612" i="1"/>
  <c r="G615" i="1"/>
  <c r="H618" i="1"/>
  <c r="G618" i="1"/>
  <c r="G627" i="1"/>
  <c r="H631" i="1"/>
  <c r="G631" i="1"/>
  <c r="G649" i="1"/>
  <c r="G652" i="1"/>
  <c r="H655" i="1"/>
  <c r="G655" i="1"/>
  <c r="G665" i="1"/>
  <c r="G668" i="1"/>
  <c r="H671" i="1"/>
  <c r="G671" i="1"/>
  <c r="G681" i="1"/>
  <c r="G684" i="1"/>
  <c r="H687" i="1"/>
  <c r="G687" i="1"/>
  <c r="G697" i="1"/>
  <c r="G700" i="1"/>
  <c r="H703" i="1"/>
  <c r="G703" i="1"/>
  <c r="G713" i="1"/>
  <c r="G716" i="1"/>
  <c r="H719" i="1"/>
  <c r="G719" i="1"/>
  <c r="G729" i="1"/>
  <c r="G732" i="1"/>
  <c r="H735" i="1"/>
  <c r="G735" i="1"/>
  <c r="G745" i="1"/>
  <c r="G748" i="1"/>
  <c r="H751" i="1"/>
  <c r="G751" i="1"/>
  <c r="G761" i="1"/>
  <c r="G764" i="1"/>
  <c r="H767" i="1"/>
  <c r="G767" i="1"/>
  <c r="G777" i="1"/>
  <c r="G780" i="1"/>
  <c r="H783" i="1"/>
  <c r="G783" i="1"/>
  <c r="G793" i="1"/>
  <c r="G796" i="1"/>
  <c r="H799" i="1"/>
  <c r="G799" i="1"/>
  <c r="G809" i="1"/>
  <c r="G812" i="1"/>
  <c r="H815" i="1"/>
  <c r="G815" i="1"/>
  <c r="G825" i="1"/>
  <c r="G828" i="1"/>
  <c r="H831" i="1"/>
  <c r="G831" i="1"/>
  <c r="G841" i="1"/>
  <c r="G844" i="1"/>
  <c r="H847" i="1"/>
  <c r="G847" i="1"/>
  <c r="G857" i="1"/>
  <c r="G860" i="1"/>
  <c r="H863" i="1"/>
  <c r="G863" i="1"/>
  <c r="G873" i="1"/>
  <c r="H881" i="1"/>
  <c r="G881" i="1"/>
  <c r="H889" i="1"/>
  <c r="G889" i="1"/>
  <c r="H897" i="1"/>
  <c r="G897" i="1"/>
  <c r="H905" i="1"/>
  <c r="G905" i="1"/>
  <c r="H913" i="1"/>
  <c r="G913" i="1"/>
  <c r="H921" i="1"/>
  <c r="G921" i="1"/>
  <c r="H929" i="1"/>
  <c r="G929" i="1"/>
  <c r="H937" i="1"/>
  <c r="G937" i="1"/>
  <c r="H945" i="1"/>
  <c r="G945" i="1"/>
  <c r="H953" i="1"/>
  <c r="G953" i="1"/>
  <c r="H961" i="1"/>
  <c r="G961" i="1"/>
  <c r="H969" i="1"/>
  <c r="G969" i="1"/>
  <c r="H977" i="1"/>
  <c r="G977" i="1"/>
  <c r="H1024" i="1"/>
  <c r="G1024" i="1"/>
  <c r="H1039" i="1"/>
  <c r="G1039" i="1"/>
  <c r="H1061" i="1"/>
  <c r="G1061" i="1"/>
  <c r="H1078" i="1"/>
  <c r="G1078" i="1"/>
  <c r="H1093" i="1"/>
  <c r="G1093" i="1"/>
  <c r="H1125" i="1"/>
  <c r="G1125" i="1"/>
  <c r="H1148" i="1"/>
  <c r="G1148" i="1"/>
  <c r="H1161" i="1"/>
  <c r="G1161" i="1"/>
  <c r="H1204" i="1"/>
  <c r="G1204" i="1"/>
  <c r="H1255" i="1"/>
  <c r="G1255" i="1"/>
  <c r="H1278" i="1"/>
  <c r="G1278" i="1"/>
  <c r="H1319" i="1"/>
  <c r="G1319" i="1"/>
  <c r="H531" i="1"/>
  <c r="G531" i="1"/>
  <c r="H547" i="1"/>
  <c r="G547" i="1"/>
  <c r="H594" i="1"/>
  <c r="G594" i="1"/>
  <c r="H610" i="1"/>
  <c r="G610" i="1"/>
  <c r="H663" i="1"/>
  <c r="G663" i="1"/>
  <c r="H727" i="1"/>
  <c r="G727" i="1"/>
  <c r="H759" i="1"/>
  <c r="G759" i="1"/>
  <c r="H791" i="1"/>
  <c r="G791" i="1"/>
  <c r="H807" i="1"/>
  <c r="G807" i="1"/>
  <c r="H823" i="1"/>
  <c r="G823" i="1"/>
  <c r="H855" i="1"/>
  <c r="G855" i="1"/>
  <c r="H893" i="1"/>
  <c r="G893" i="1"/>
  <c r="H909" i="1"/>
  <c r="G909" i="1"/>
  <c r="H917" i="1"/>
  <c r="G917" i="1"/>
  <c r="H941" i="1"/>
  <c r="G941" i="1"/>
  <c r="H949" i="1"/>
  <c r="G949" i="1"/>
  <c r="H1094" i="1"/>
  <c r="G1094" i="1"/>
  <c r="H1116" i="1"/>
  <c r="G1116" i="1"/>
  <c r="H1213" i="1"/>
  <c r="G1213" i="1"/>
  <c r="G399" i="1"/>
  <c r="G405" i="1"/>
  <c r="G413" i="1"/>
  <c r="G416" i="1"/>
  <c r="G420" i="1"/>
  <c r="G424" i="1"/>
  <c r="G428" i="1"/>
  <c r="G432" i="1"/>
  <c r="G442" i="1"/>
  <c r="G445" i="1"/>
  <c r="H448" i="1"/>
  <c r="G448" i="1"/>
  <c r="G457" i="1"/>
  <c r="G460" i="1"/>
  <c r="H463" i="1"/>
  <c r="G463" i="1"/>
  <c r="G472" i="1"/>
  <c r="G475" i="1"/>
  <c r="H481" i="1"/>
  <c r="G481" i="1"/>
  <c r="G491" i="1"/>
  <c r="G494" i="1"/>
  <c r="H497" i="1"/>
  <c r="G497" i="1"/>
  <c r="G507" i="1"/>
  <c r="G510" i="1"/>
  <c r="G513" i="1"/>
  <c r="H516" i="1"/>
  <c r="G516" i="1"/>
  <c r="G524" i="1"/>
  <c r="H527" i="1"/>
  <c r="G527" i="1"/>
  <c r="G537" i="1"/>
  <c r="G540" i="1"/>
  <c r="H543" i="1"/>
  <c r="G543" i="1"/>
  <c r="G553" i="1"/>
  <c r="G556" i="1"/>
  <c r="H559" i="1"/>
  <c r="G559" i="1"/>
  <c r="G569" i="1"/>
  <c r="G572" i="1"/>
  <c r="G584" i="1"/>
  <c r="G587" i="1"/>
  <c r="H590" i="1"/>
  <c r="G590" i="1"/>
  <c r="G600" i="1"/>
  <c r="G603" i="1"/>
  <c r="H606" i="1"/>
  <c r="G606" i="1"/>
  <c r="G616" i="1"/>
  <c r="H621" i="1"/>
  <c r="G621" i="1"/>
  <c r="G632" i="1"/>
  <c r="H643" i="1"/>
  <c r="G643" i="1"/>
  <c r="G653" i="1"/>
  <c r="G656" i="1"/>
  <c r="H659" i="1"/>
  <c r="G659" i="1"/>
  <c r="G669" i="1"/>
  <c r="G672" i="1"/>
  <c r="H675" i="1"/>
  <c r="G675" i="1"/>
  <c r="G685" i="1"/>
  <c r="G688" i="1"/>
  <c r="H691" i="1"/>
  <c r="G691" i="1"/>
  <c r="G701" i="1"/>
  <c r="G704" i="1"/>
  <c r="H707" i="1"/>
  <c r="G707" i="1"/>
  <c r="G717" i="1"/>
  <c r="G720" i="1"/>
  <c r="H723" i="1"/>
  <c r="G723" i="1"/>
  <c r="G733" i="1"/>
  <c r="G736" i="1"/>
  <c r="H739" i="1"/>
  <c r="G739" i="1"/>
  <c r="G749" i="1"/>
  <c r="G752" i="1"/>
  <c r="H755" i="1"/>
  <c r="G755" i="1"/>
  <c r="G765" i="1"/>
  <c r="G768" i="1"/>
  <c r="H771" i="1"/>
  <c r="G771" i="1"/>
  <c r="G781" i="1"/>
  <c r="G784" i="1"/>
  <c r="H787" i="1"/>
  <c r="G787" i="1"/>
  <c r="G797" i="1"/>
  <c r="H440" i="1"/>
  <c r="G440" i="1"/>
  <c r="H455" i="1"/>
  <c r="G455" i="1"/>
  <c r="H470" i="1"/>
  <c r="G470" i="1"/>
  <c r="H489" i="1"/>
  <c r="G489" i="1"/>
  <c r="H505" i="1"/>
  <c r="G505" i="1"/>
  <c r="H535" i="1"/>
  <c r="G535" i="1"/>
  <c r="H551" i="1"/>
  <c r="G551" i="1"/>
  <c r="H567" i="1"/>
  <c r="G567" i="1"/>
  <c r="H582" i="1"/>
  <c r="G582" i="1"/>
  <c r="H598" i="1"/>
  <c r="G598" i="1"/>
  <c r="H614" i="1"/>
  <c r="G614" i="1"/>
  <c r="H651" i="1"/>
  <c r="G651" i="1"/>
  <c r="H667" i="1"/>
  <c r="G667" i="1"/>
  <c r="H683" i="1"/>
  <c r="G683" i="1"/>
  <c r="H699" i="1"/>
  <c r="G699" i="1"/>
  <c r="H715" i="1"/>
  <c r="G715" i="1"/>
  <c r="H731" i="1"/>
  <c r="G731" i="1"/>
  <c r="H747" i="1"/>
  <c r="G747" i="1"/>
  <c r="H763" i="1"/>
  <c r="G763" i="1"/>
  <c r="H779" i="1"/>
  <c r="G779" i="1"/>
  <c r="H795" i="1"/>
  <c r="G795" i="1"/>
  <c r="H811" i="1"/>
  <c r="G811" i="1"/>
  <c r="H827" i="1"/>
  <c r="G827" i="1"/>
  <c r="H843" i="1"/>
  <c r="G843" i="1"/>
  <c r="H859" i="1"/>
  <c r="G859" i="1"/>
  <c r="H875" i="1"/>
  <c r="G875" i="1"/>
  <c r="H883" i="1"/>
  <c r="G883" i="1"/>
  <c r="H891" i="1"/>
  <c r="G891" i="1"/>
  <c r="H899" i="1"/>
  <c r="G899" i="1"/>
  <c r="H907" i="1"/>
  <c r="G907" i="1"/>
  <c r="H915" i="1"/>
  <c r="G915" i="1"/>
  <c r="H923" i="1"/>
  <c r="G923" i="1"/>
  <c r="H931" i="1"/>
  <c r="G931" i="1"/>
  <c r="H939" i="1"/>
  <c r="G939" i="1"/>
  <c r="H947" i="1"/>
  <c r="G947" i="1"/>
  <c r="H955" i="1"/>
  <c r="G955" i="1"/>
  <c r="H963" i="1"/>
  <c r="G963" i="1"/>
  <c r="H971" i="1"/>
  <c r="G971" i="1"/>
  <c r="H979" i="1"/>
  <c r="G979" i="1"/>
  <c r="H1015" i="1"/>
  <c r="G1015" i="1"/>
  <c r="H1032" i="1"/>
  <c r="G1032" i="1"/>
  <c r="H1054" i="1"/>
  <c r="G1054" i="1"/>
  <c r="H1069" i="1"/>
  <c r="G1069" i="1"/>
  <c r="H1086" i="1"/>
  <c r="G1086" i="1"/>
  <c r="H1100" i="1"/>
  <c r="G1100" i="1"/>
  <c r="H1141" i="1"/>
  <c r="G1141" i="1"/>
  <c r="H1177" i="1"/>
  <c r="G1177" i="1"/>
  <c r="H1197" i="1"/>
  <c r="G1197" i="1"/>
  <c r="H1230" i="1"/>
  <c r="G1230" i="1"/>
  <c r="H1271" i="1"/>
  <c r="G1271" i="1"/>
  <c r="H1294" i="1"/>
  <c r="G1294" i="1"/>
  <c r="H1336" i="1"/>
  <c r="G1336" i="1"/>
  <c r="H1339" i="1"/>
  <c r="G1339" i="1"/>
  <c r="H1019" i="1"/>
  <c r="G1019" i="1"/>
  <c r="H1035" i="1"/>
  <c r="G1035" i="1"/>
  <c r="H1049" i="1"/>
  <c r="G1049" i="1"/>
  <c r="H1065" i="1"/>
  <c r="G1065" i="1"/>
  <c r="H1081" i="1"/>
  <c r="G1081" i="1"/>
  <c r="H1112" i="1"/>
  <c r="G1112" i="1"/>
  <c r="H1128" i="1"/>
  <c r="G1128" i="1"/>
  <c r="H1144" i="1"/>
  <c r="G1144" i="1"/>
  <c r="H1157" i="1"/>
  <c r="G1157" i="1"/>
  <c r="H1173" i="1"/>
  <c r="G1173" i="1"/>
  <c r="H1184" i="1"/>
  <c r="G1184" i="1"/>
  <c r="H1200" i="1"/>
  <c r="G1200" i="1"/>
  <c r="H1226" i="1"/>
  <c r="G1226" i="1"/>
  <c r="H1242" i="1"/>
  <c r="G1242" i="1"/>
  <c r="H1258" i="1"/>
  <c r="G1258" i="1"/>
  <c r="H1274" i="1"/>
  <c r="G1274" i="1"/>
  <c r="H1290" i="1"/>
  <c r="G1290" i="1"/>
  <c r="H1306" i="1"/>
  <c r="G1306" i="1"/>
  <c r="H1322" i="1"/>
  <c r="G1322" i="1"/>
  <c r="H1450" i="1"/>
  <c r="G1450" i="1"/>
  <c r="I1450" i="1" s="1"/>
  <c r="J1450" i="1"/>
  <c r="H1484" i="1"/>
  <c r="G1484" i="1"/>
  <c r="H1492" i="1"/>
  <c r="G1492" i="1"/>
  <c r="G1105" i="1"/>
  <c r="H1108" i="1"/>
  <c r="G1108" i="1"/>
  <c r="G1121" i="1"/>
  <c r="H1124" i="1"/>
  <c r="G1124" i="1"/>
  <c r="G1137" i="1"/>
  <c r="H1140" i="1"/>
  <c r="G1140" i="1"/>
  <c r="G1166" i="1"/>
  <c r="H1169" i="1"/>
  <c r="G1169" i="1"/>
  <c r="G1182" i="1"/>
  <c r="G1193" i="1"/>
  <c r="H1196" i="1"/>
  <c r="G1196" i="1"/>
  <c r="G1209" i="1"/>
  <c r="H1212" i="1"/>
  <c r="G1212" i="1"/>
  <c r="G1219" i="1"/>
  <c r="H1222" i="1"/>
  <c r="G1222" i="1"/>
  <c r="G1235" i="1"/>
  <c r="H1238" i="1"/>
  <c r="G1238" i="1"/>
  <c r="G1251" i="1"/>
  <c r="H1254" i="1"/>
  <c r="G1254" i="1"/>
  <c r="G1267" i="1"/>
  <c r="H1270" i="1"/>
  <c r="G1270" i="1"/>
  <c r="G1283" i="1"/>
  <c r="H1286" i="1"/>
  <c r="G1286" i="1"/>
  <c r="G1299" i="1"/>
  <c r="H1302" i="1"/>
  <c r="G1302" i="1"/>
  <c r="G1315" i="1"/>
  <c r="H1318" i="1"/>
  <c r="G1318" i="1"/>
  <c r="G1330" i="1"/>
  <c r="H1352" i="1"/>
  <c r="G1352"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46" i="1"/>
  <c r="G1446" i="1"/>
  <c r="J1446" i="1"/>
  <c r="H1011" i="1"/>
  <c r="G1011" i="1"/>
  <c r="H1027" i="1"/>
  <c r="G1027" i="1"/>
  <c r="H1043" i="1"/>
  <c r="G1043" i="1"/>
  <c r="H1057" i="1"/>
  <c r="G1057" i="1"/>
  <c r="H1073" i="1"/>
  <c r="G1073" i="1"/>
  <c r="H1089" i="1"/>
  <c r="G1089" i="1"/>
  <c r="G1101" i="1"/>
  <c r="H1104" i="1"/>
  <c r="G1104" i="1"/>
  <c r="G1117" i="1"/>
  <c r="H1120" i="1"/>
  <c r="G1120" i="1"/>
  <c r="G1133" i="1"/>
  <c r="H1136" i="1"/>
  <c r="G1136" i="1"/>
  <c r="G1149" i="1"/>
  <c r="G1162" i="1"/>
  <c r="H1165" i="1"/>
  <c r="G1165" i="1"/>
  <c r="G1178" i="1"/>
  <c r="H1181" i="1"/>
  <c r="G1181" i="1"/>
  <c r="G1189" i="1"/>
  <c r="H1192" i="1"/>
  <c r="G1192" i="1"/>
  <c r="G1205" i="1"/>
  <c r="H1208" i="1"/>
  <c r="G1208" i="1"/>
  <c r="H1218" i="1"/>
  <c r="G1218" i="1"/>
  <c r="G1231" i="1"/>
  <c r="H1234" i="1"/>
  <c r="G1234" i="1"/>
  <c r="G1247" i="1"/>
  <c r="H1250" i="1"/>
  <c r="G1250" i="1"/>
  <c r="G1263" i="1"/>
  <c r="H1266" i="1"/>
  <c r="G1266" i="1"/>
  <c r="G1279" i="1"/>
  <c r="H1282" i="1"/>
  <c r="G1282" i="1"/>
  <c r="G1295" i="1"/>
  <c r="H1298" i="1"/>
  <c r="G1298" i="1"/>
  <c r="G1311" i="1"/>
  <c r="H1314" i="1"/>
  <c r="G1314" i="1"/>
  <c r="G1327" i="1"/>
  <c r="H1344" i="1"/>
  <c r="G1344" i="1"/>
  <c r="H1347" i="1"/>
  <c r="G1347" i="1"/>
  <c r="H1335" i="1"/>
  <c r="G1335" i="1"/>
  <c r="H1340" i="1"/>
  <c r="G1340" i="1"/>
  <c r="H1343" i="1"/>
  <c r="G1343" i="1"/>
  <c r="H1348" i="1"/>
  <c r="G1348" i="1"/>
  <c r="H1351" i="1"/>
  <c r="G1351" i="1"/>
  <c r="H1443" i="1"/>
  <c r="G1443" i="1"/>
  <c r="I1443" i="1" s="1"/>
  <c r="J1443" i="1"/>
  <c r="I1444" i="1"/>
  <c r="I1455" i="1"/>
  <c r="I1456" i="1"/>
  <c r="I1459" i="1"/>
  <c r="I1460" i="1"/>
  <c r="H1467" i="1"/>
  <c r="G1467" i="1"/>
  <c r="I1467" i="1" s="1"/>
  <c r="J1467" i="1"/>
  <c r="H1437" i="1"/>
  <c r="G1437" i="1"/>
  <c r="H1439" i="1"/>
  <c r="G1439" i="1"/>
  <c r="J1439" i="1"/>
  <c r="H1463" i="1"/>
  <c r="G1463" i="1"/>
  <c r="J1463" i="1"/>
  <c r="H1354" i="1"/>
  <c r="H1438" i="1"/>
  <c r="G1438" i="1"/>
  <c r="H1441" i="1"/>
  <c r="G1441" i="1"/>
  <c r="J1441" i="1"/>
  <c r="J1445" i="1"/>
  <c r="H1445" i="1"/>
  <c r="G1445" i="1"/>
  <c r="I1464" i="1"/>
  <c r="I1468" i="1"/>
  <c r="H1471" i="1"/>
  <c r="G1471" i="1"/>
  <c r="H1475" i="1"/>
  <c r="G1475" i="1"/>
  <c r="J1477" i="1"/>
  <c r="H1477" i="1"/>
  <c r="G1477" i="1"/>
  <c r="I1477" i="1" s="1"/>
  <c r="G1482" i="1"/>
  <c r="H1482" i="1"/>
  <c r="G1490" i="1"/>
  <c r="H1490" i="1"/>
  <c r="G1498" i="1"/>
  <c r="H1498" i="1"/>
  <c r="H1333" i="1"/>
  <c r="H1337" i="1"/>
  <c r="H1341" i="1"/>
  <c r="H1345" i="1"/>
  <c r="H1349" i="1"/>
  <c r="H1353"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58" i="1"/>
  <c r="G1458" i="1"/>
  <c r="I1472" i="1"/>
  <c r="H1487" i="1"/>
  <c r="G1487" i="1"/>
  <c r="H1495" i="1"/>
  <c r="G1495" i="1"/>
  <c r="F7" i="4"/>
  <c r="F124" i="4"/>
  <c r="G21" i="9"/>
  <c r="E21" i="9" s="1"/>
  <c r="H21" i="9"/>
  <c r="F152" i="4"/>
  <c r="F421" i="4"/>
  <c r="F460" i="4"/>
  <c r="D459" i="4"/>
  <c r="D420" i="4" s="1"/>
  <c r="D528" i="4"/>
  <c r="H308" i="9"/>
  <c r="E176" i="5"/>
  <c r="F180" i="5"/>
  <c r="D177" i="5"/>
  <c r="F99" i="6"/>
  <c r="D89" i="6"/>
  <c r="H1440" i="1"/>
  <c r="I1440" i="1" s="1"/>
  <c r="H1442" i="1"/>
  <c r="I1442" i="1" s="1"/>
  <c r="H1444" i="1"/>
  <c r="G1449" i="1"/>
  <c r="I1449" i="1" s="1"/>
  <c r="G1457" i="1"/>
  <c r="G1461" i="1"/>
  <c r="G1462" i="1"/>
  <c r="G1466" i="1"/>
  <c r="I1466" i="1" s="1"/>
  <c r="G1474" i="1"/>
  <c r="H1478" i="1"/>
  <c r="I1478" i="1" s="1"/>
  <c r="J1478" i="1"/>
  <c r="H1479" i="1"/>
  <c r="I1479" i="1" s="1"/>
  <c r="H1480" i="1"/>
  <c r="G1500" i="1"/>
  <c r="G1520" i="1"/>
  <c r="G1523" i="1"/>
  <c r="H1526" i="1"/>
  <c r="G1528" i="1"/>
  <c r="G1531" i="1"/>
  <c r="H1534" i="1"/>
  <c r="G1536" i="1"/>
  <c r="G1539" i="1"/>
  <c r="H1542" i="1"/>
  <c r="G1544" i="1"/>
  <c r="G1547" i="1"/>
  <c r="H1550" i="1"/>
  <c r="G1552" i="1"/>
  <c r="G1555" i="1"/>
  <c r="H1558" i="1"/>
  <c r="G1560" i="1"/>
  <c r="G1563" i="1"/>
  <c r="H1566" i="1"/>
  <c r="G1568" i="1"/>
  <c r="G1571" i="1"/>
  <c r="H1574" i="1"/>
  <c r="G1576" i="1"/>
  <c r="G1579" i="1"/>
  <c r="D50" i="4"/>
  <c r="D6" i="4" s="1"/>
  <c r="F51" i="4"/>
  <c r="D263" i="4"/>
  <c r="F299" i="4"/>
  <c r="F300" i="4"/>
  <c r="D363" i="4"/>
  <c r="D350" i="4" s="1"/>
  <c r="F364" i="4"/>
  <c r="D515" i="4"/>
  <c r="F529" i="4"/>
  <c r="D643" i="4"/>
  <c r="F134" i="5"/>
  <c r="F242" i="5"/>
  <c r="D238" i="5"/>
  <c r="H1448" i="1"/>
  <c r="I1448" i="1" s="1"/>
  <c r="J1448" i="1"/>
  <c r="H1449" i="1"/>
  <c r="H1452" i="1"/>
  <c r="I1452" i="1" s="1"/>
  <c r="J1452" i="1"/>
  <c r="H1456" i="1"/>
  <c r="J1456" i="1"/>
  <c r="H1457" i="1"/>
  <c r="H1460" i="1"/>
  <c r="J1460" i="1"/>
  <c r="H1462" i="1"/>
  <c r="H1465" i="1"/>
  <c r="I1465" i="1" s="1"/>
  <c r="J1465" i="1"/>
  <c r="H1466" i="1"/>
  <c r="H1469" i="1"/>
  <c r="H1473" i="1"/>
  <c r="I1473" i="1" s="1"/>
  <c r="J1473" i="1"/>
  <c r="H1474" i="1"/>
  <c r="H1502" i="1"/>
  <c r="G1507" i="1"/>
  <c r="H1510" i="1"/>
  <c r="G1515" i="1"/>
  <c r="E7" i="4"/>
  <c r="E50" i="4"/>
  <c r="D46" i="1" s="1"/>
  <c r="F68" i="4"/>
  <c r="D139" i="4"/>
  <c r="E163" i="4"/>
  <c r="D159" i="1" s="1"/>
  <c r="F210" i="4"/>
  <c r="D311" i="4"/>
  <c r="F312" i="4"/>
  <c r="E363" i="4"/>
  <c r="D358" i="1" s="1"/>
  <c r="D396" i="4"/>
  <c r="F485" i="4"/>
  <c r="D484" i="4"/>
  <c r="D625" i="4"/>
  <c r="F239" i="5"/>
  <c r="E238" i="5"/>
  <c r="D129" i="6"/>
  <c r="F130" i="6"/>
  <c r="H1476" i="1"/>
  <c r="I1476" i="1" s="1"/>
  <c r="J1476" i="1"/>
  <c r="D82" i="4"/>
  <c r="F83" i="4"/>
  <c r="D106" i="4"/>
  <c r="F107" i="4"/>
  <c r="F196" i="4"/>
  <c r="D224" i="4"/>
  <c r="F225" i="4"/>
  <c r="D252" i="4"/>
  <c r="F253" i="4"/>
  <c r="D344" i="4"/>
  <c r="F369" i="4"/>
  <c r="F417" i="4"/>
  <c r="D644" i="4"/>
  <c r="F473" i="4"/>
  <c r="D472" i="4"/>
  <c r="E484" i="4"/>
  <c r="D478" i="1" s="1"/>
  <c r="E567" i="4"/>
  <c r="D561" i="1" s="1"/>
  <c r="F119" i="5"/>
  <c r="D118" i="5"/>
  <c r="D206" i="5"/>
  <c r="F207" i="5"/>
  <c r="D141" i="6"/>
  <c r="F5" i="6"/>
  <c r="G316" i="9"/>
  <c r="E316" i="9" s="1"/>
  <c r="E22" i="7"/>
  <c r="D1454" i="1"/>
  <c r="D42" i="8"/>
  <c r="C1481" i="1"/>
  <c r="E529" i="4"/>
  <c r="E7" i="5"/>
  <c r="F45" i="5"/>
  <c r="F87" i="5"/>
  <c r="G310" i="9"/>
  <c r="E310" i="9" s="1"/>
  <c r="B310" i="9" s="1"/>
  <c r="F190" i="5"/>
  <c r="D35" i="6"/>
  <c r="G318" i="9" s="1"/>
  <c r="E318" i="9" s="1"/>
  <c r="F36" i="6"/>
  <c r="E643" i="4"/>
  <c r="D637" i="1" s="1"/>
  <c r="D580" i="4"/>
  <c r="D7" i="5"/>
  <c r="F8" i="5"/>
  <c r="D69" i="5"/>
  <c r="F70" i="5"/>
  <c r="F246" i="5"/>
  <c r="E5" i="7"/>
  <c r="D49" i="8"/>
  <c r="C1524" i="1" s="1"/>
  <c r="E290" i="9"/>
  <c r="B290" i="9" s="1"/>
  <c r="E29" i="9"/>
  <c r="B29" i="9" s="1"/>
  <c r="B35" i="9"/>
  <c r="E45" i="9"/>
  <c r="B45" i="9" s="1"/>
  <c r="B27" i="9"/>
  <c r="B31" i="9"/>
  <c r="E41" i="9"/>
  <c r="B41" i="9" s="1"/>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211" i="9"/>
  <c r="E211" i="9" s="1"/>
  <c r="B211" i="9" s="1"/>
  <c r="G207" i="9"/>
  <c r="E207" i="9" s="1"/>
  <c r="B207" i="9" s="1"/>
  <c r="G203" i="9"/>
  <c r="E203" i="9" s="1"/>
  <c r="B203" i="9" s="1"/>
  <c r="G199" i="9"/>
  <c r="E199" i="9" s="1"/>
  <c r="B199" i="9" s="1"/>
  <c r="G195" i="9"/>
  <c r="E195" i="9" s="1"/>
  <c r="B195" i="9" s="1"/>
  <c r="G206" i="9"/>
  <c r="E206" i="9" s="1"/>
  <c r="B206" i="9" s="1"/>
  <c r="G198" i="9"/>
  <c r="E198" i="9" s="1"/>
  <c r="B198" i="9" s="1"/>
  <c r="H165" i="9"/>
  <c r="G164" i="9"/>
  <c r="E164" i="9" s="1"/>
  <c r="B164" i="9" s="1"/>
  <c r="G161" i="9"/>
  <c r="E161" i="9" s="1"/>
  <c r="B161" i="9" s="1"/>
  <c r="G212" i="9"/>
  <c r="E212" i="9" s="1"/>
  <c r="B212" i="9" s="1"/>
  <c r="G209" i="9"/>
  <c r="E209" i="9" s="1"/>
  <c r="B209" i="9" s="1"/>
  <c r="G204" i="9"/>
  <c r="E204" i="9" s="1"/>
  <c r="B204" i="9" s="1"/>
  <c r="G201" i="9"/>
  <c r="E201" i="9" s="1"/>
  <c r="B201" i="9" s="1"/>
  <c r="G196" i="9"/>
  <c r="E196" i="9" s="1"/>
  <c r="B196" i="9" s="1"/>
  <c r="G193" i="9"/>
  <c r="E193" i="9" s="1"/>
  <c r="B193" i="9" s="1"/>
  <c r="G166" i="9"/>
  <c r="E166" i="9" s="1"/>
  <c r="B166" i="9" s="1"/>
  <c r="G165" i="9"/>
  <c r="E165" i="9" s="1"/>
  <c r="B165" i="9" s="1"/>
  <c r="G162" i="9"/>
  <c r="E162" i="9" s="1"/>
  <c r="B162" i="9" s="1"/>
  <c r="M213" i="9"/>
  <c r="G210" i="9"/>
  <c r="E210" i="9" s="1"/>
  <c r="B210" i="9" s="1"/>
  <c r="G202" i="9"/>
  <c r="E202" i="9" s="1"/>
  <c r="B202" i="9" s="1"/>
  <c r="G194" i="9"/>
  <c r="E194" i="9" s="1"/>
  <c r="B194" i="9" s="1"/>
  <c r="G163" i="9"/>
  <c r="E163" i="9" s="1"/>
  <c r="B163" i="9" s="1"/>
  <c r="L213" i="9"/>
  <c r="F213" i="9" s="1"/>
  <c r="B213" i="9" s="1"/>
  <c r="G208" i="9"/>
  <c r="E208" i="9" s="1"/>
  <c r="B208" i="9" s="1"/>
  <c r="G205" i="9"/>
  <c r="E205" i="9" s="1"/>
  <c r="B205" i="9" s="1"/>
  <c r="G200" i="9"/>
  <c r="E200" i="9" s="1"/>
  <c r="B200" i="9" s="1"/>
  <c r="G197" i="9"/>
  <c r="E197" i="9" s="1"/>
  <c r="B197" i="9" s="1"/>
  <c r="L192" i="9"/>
  <c r="F192" i="9" s="1"/>
  <c r="I10" i="9"/>
  <c r="E37" i="9"/>
  <c r="B37" i="9" s="1"/>
  <c r="B43" i="9"/>
  <c r="B153" i="9"/>
  <c r="E156" i="9"/>
  <c r="B156" i="9" s="1"/>
  <c r="B216" i="9"/>
  <c r="B224" i="9"/>
  <c r="B232" i="9"/>
  <c r="B240" i="9"/>
  <c r="E152" i="9"/>
  <c r="B152" i="9" s="1"/>
  <c r="E160" i="9"/>
  <c r="B160" i="9" s="1"/>
  <c r="F237" i="9"/>
  <c r="B237" i="9" s="1"/>
  <c r="B215" i="9"/>
  <c r="B219" i="9"/>
  <c r="B223" i="9"/>
  <c r="B227" i="9"/>
  <c r="B231" i="9"/>
  <c r="B235" i="9"/>
  <c r="B239" i="9"/>
  <c r="B242" i="9"/>
  <c r="B243" i="9"/>
  <c r="B246" i="9"/>
  <c r="B247" i="9"/>
  <c r="B250" i="9"/>
  <c r="B251" i="9"/>
  <c r="B254" i="9"/>
  <c r="B255" i="9"/>
  <c r="B258" i="9"/>
  <c r="B259" i="9"/>
  <c r="B262" i="9"/>
  <c r="B263" i="9"/>
  <c r="B266" i="9"/>
  <c r="B267" i="9"/>
  <c r="B270" i="9"/>
  <c r="B271" i="9"/>
  <c r="C345" i="1" l="1"/>
  <c r="E317" i="9"/>
  <c r="B318" i="9"/>
  <c r="H16" i="3"/>
  <c r="C2" i="1"/>
  <c r="D635" i="4"/>
  <c r="C414" i="1"/>
  <c r="D68" i="5"/>
  <c r="F69" i="5"/>
  <c r="C1047" i="1"/>
  <c r="E528" i="4"/>
  <c r="D523" i="1"/>
  <c r="G1454" i="1"/>
  <c r="H1454" i="1"/>
  <c r="F118" i="5"/>
  <c r="C1096" i="1"/>
  <c r="F252" i="4"/>
  <c r="C248" i="1"/>
  <c r="D151" i="4"/>
  <c r="F643" i="4"/>
  <c r="C637" i="1"/>
  <c r="F263" i="4"/>
  <c r="C259" i="1"/>
  <c r="I22" i="3"/>
  <c r="D1153" i="1"/>
  <c r="D1436" i="1"/>
  <c r="I29" i="3"/>
  <c r="H1481" i="1"/>
  <c r="G1481" i="1"/>
  <c r="D1453" i="1"/>
  <c r="I30" i="3"/>
  <c r="F625" i="4"/>
  <c r="C619" i="1"/>
  <c r="H159" i="1"/>
  <c r="G159" i="1"/>
  <c r="E6" i="4"/>
  <c r="F6" i="4" s="1"/>
  <c r="D3" i="1"/>
  <c r="F238" i="5"/>
  <c r="D237" i="5"/>
  <c r="C1215" i="1"/>
  <c r="E350" i="4"/>
  <c r="F350" i="4" s="1"/>
  <c r="I1462" i="1"/>
  <c r="I1441" i="1"/>
  <c r="I1446" i="1"/>
  <c r="B316" i="9"/>
  <c r="E315" i="9"/>
  <c r="I10" i="3" s="1"/>
  <c r="H561" i="1"/>
  <c r="G561" i="1"/>
  <c r="F224" i="4"/>
  <c r="C220" i="1"/>
  <c r="F484" i="4"/>
  <c r="C478" i="1"/>
  <c r="F139" i="4"/>
  <c r="C135" i="1"/>
  <c r="F515" i="4"/>
  <c r="C509" i="1"/>
  <c r="F50" i="4"/>
  <c r="C46" i="1"/>
  <c r="G308" i="9"/>
  <c r="E308" i="9" s="1"/>
  <c r="B308" i="9" s="1"/>
  <c r="D176" i="5"/>
  <c r="F177" i="5"/>
  <c r="C1154" i="1"/>
  <c r="F528" i="4"/>
  <c r="D636" i="4"/>
  <c r="C522" i="1"/>
  <c r="B21" i="9"/>
  <c r="G1524" i="1"/>
  <c r="H1524" i="1"/>
  <c r="H28" i="3"/>
  <c r="F141" i="6"/>
  <c r="C1435" i="1"/>
  <c r="F472" i="4"/>
  <c r="C466" i="1"/>
  <c r="F82" i="4"/>
  <c r="C78" i="1"/>
  <c r="F396" i="4"/>
  <c r="C391" i="1"/>
  <c r="D43" i="8"/>
  <c r="G314" i="9" s="1"/>
  <c r="E314" i="9" s="1"/>
  <c r="B314" i="9" s="1"/>
  <c r="F363" i="4"/>
  <c r="C358" i="1"/>
  <c r="F89" i="6"/>
  <c r="C1383" i="1"/>
  <c r="H19" i="9"/>
  <c r="E19" i="9" s="1"/>
  <c r="B19" i="9" s="1"/>
  <c r="H20" i="3"/>
  <c r="F7" i="5"/>
  <c r="C985" i="1"/>
  <c r="F35" i="6"/>
  <c r="H25" i="3"/>
  <c r="C1329" i="1"/>
  <c r="I34" i="3"/>
  <c r="C1517" i="1"/>
  <c r="F644" i="4"/>
  <c r="C638" i="1"/>
  <c r="F344" i="4"/>
  <c r="C339" i="1"/>
  <c r="F106" i="4"/>
  <c r="C102" i="1"/>
  <c r="F129" i="6"/>
  <c r="C1423" i="1"/>
  <c r="B192" i="9"/>
  <c r="F580" i="4"/>
  <c r="C574" i="1"/>
  <c r="E6" i="5"/>
  <c r="I20" i="3"/>
  <c r="D985" i="1"/>
  <c r="G313" i="9"/>
  <c r="E313" i="9" s="1"/>
  <c r="G311" i="9"/>
  <c r="E311" i="9" s="1"/>
  <c r="B311" i="9" s="1"/>
  <c r="F206" i="5"/>
  <c r="C1183" i="1"/>
  <c r="E237" i="5"/>
  <c r="D1215" i="1"/>
  <c r="F311" i="4"/>
  <c r="D298" i="4"/>
  <c r="C306" i="1"/>
  <c r="I1474" i="1"/>
  <c r="I1457" i="1"/>
  <c r="F459" i="4"/>
  <c r="C453" i="1"/>
  <c r="F163" i="4"/>
  <c r="E151" i="4"/>
  <c r="I1458" i="1"/>
  <c r="E420" i="4"/>
  <c r="I1471" i="1"/>
  <c r="I1463" i="1"/>
  <c r="I1439" i="1"/>
  <c r="E312" i="9" l="1"/>
  <c r="B313" i="9"/>
  <c r="H1383" i="1"/>
  <c r="G1383" i="1"/>
  <c r="F237" i="5"/>
  <c r="H23" i="3"/>
  <c r="C1214" i="1"/>
  <c r="H21" i="3"/>
  <c r="F68" i="5"/>
  <c r="C1046" i="1"/>
  <c r="G345" i="1"/>
  <c r="F298" i="4"/>
  <c r="D407" i="4"/>
  <c r="C293" i="1"/>
  <c r="H1183" i="1"/>
  <c r="G1183" i="1"/>
  <c r="G102" i="1"/>
  <c r="H102" i="1"/>
  <c r="H638" i="1"/>
  <c r="G638" i="1"/>
  <c r="D6" i="5"/>
  <c r="H391" i="1"/>
  <c r="G391" i="1"/>
  <c r="H466" i="1"/>
  <c r="G466" i="1"/>
  <c r="H1154" i="1"/>
  <c r="G1154" i="1"/>
  <c r="G46" i="1"/>
  <c r="H46" i="1"/>
  <c r="H135" i="1"/>
  <c r="G135" i="1"/>
  <c r="G220" i="1"/>
  <c r="H220" i="1"/>
  <c r="G1453" i="1"/>
  <c r="H1453" i="1"/>
  <c r="H1436" i="1"/>
  <c r="G1436" i="1"/>
  <c r="G259" i="1"/>
  <c r="H259" i="1"/>
  <c r="D289" i="4"/>
  <c r="F151" i="4"/>
  <c r="H17" i="3"/>
  <c r="C147" i="1"/>
  <c r="E636" i="4"/>
  <c r="D630" i="1" s="1"/>
  <c r="D522" i="1"/>
  <c r="G522" i="1" s="1"/>
  <c r="G414" i="1"/>
  <c r="E635" i="4"/>
  <c r="D629" i="1" s="1"/>
  <c r="D414" i="1"/>
  <c r="H414" i="1" s="1"/>
  <c r="H453" i="1"/>
  <c r="G453" i="1"/>
  <c r="H306" i="1"/>
  <c r="G306" i="1"/>
  <c r="H574" i="1"/>
  <c r="G574" i="1"/>
  <c r="H523" i="1"/>
  <c r="G523" i="1"/>
  <c r="H358" i="1"/>
  <c r="G358" i="1"/>
  <c r="H522" i="1"/>
  <c r="E408" i="4"/>
  <c r="D403" i="1" s="1"/>
  <c r="D345" i="1"/>
  <c r="H345" i="1" s="1"/>
  <c r="E407" i="4"/>
  <c r="D402" i="1" s="1"/>
  <c r="H3" i="1"/>
  <c r="G3" i="1"/>
  <c r="H619" i="1"/>
  <c r="G619" i="1"/>
  <c r="H248" i="1"/>
  <c r="G248" i="1"/>
  <c r="H1047" i="1"/>
  <c r="G1047" i="1"/>
  <c r="F635" i="4"/>
  <c r="C629" i="1"/>
  <c r="D408" i="4"/>
  <c r="I23" i="3"/>
  <c r="D1214" i="1"/>
  <c r="I35" i="3"/>
  <c r="C1518" i="1"/>
  <c r="E175" i="5"/>
  <c r="D1152" i="1" s="1"/>
  <c r="H1096" i="1"/>
  <c r="G1096" i="1"/>
  <c r="E289" i="4"/>
  <c r="I17" i="3"/>
  <c r="D147" i="1"/>
  <c r="K1451" i="9"/>
  <c r="G985" i="1"/>
  <c r="H985" i="1"/>
  <c r="H278" i="9"/>
  <c r="D984" i="1"/>
  <c r="H1423" i="1"/>
  <c r="G1423" i="1"/>
  <c r="G339" i="1"/>
  <c r="H339" i="1"/>
  <c r="H1517" i="1"/>
  <c r="G1517" i="1"/>
  <c r="H1329" i="1"/>
  <c r="G1329" i="1"/>
  <c r="H9" i="3"/>
  <c r="H78" i="1"/>
  <c r="G78" i="1"/>
  <c r="H1435" i="1"/>
  <c r="G1435" i="1"/>
  <c r="F636" i="4"/>
  <c r="C630" i="1"/>
  <c r="F176" i="5"/>
  <c r="D175" i="5"/>
  <c r="H22" i="3"/>
  <c r="C1153" i="1"/>
  <c r="H509" i="1"/>
  <c r="G509" i="1"/>
  <c r="H478" i="1"/>
  <c r="G478" i="1"/>
  <c r="H1215" i="1"/>
  <c r="G1215" i="1"/>
  <c r="E412" i="4"/>
  <c r="I16" i="3"/>
  <c r="D2" i="1"/>
  <c r="H637" i="1"/>
  <c r="G637" i="1"/>
  <c r="F420" i="4"/>
  <c r="D412" i="4"/>
  <c r="F412" i="4" l="1"/>
  <c r="D639" i="4"/>
  <c r="C407" i="1"/>
  <c r="F175" i="5"/>
  <c r="C1152" i="1"/>
  <c r="E291" i="4"/>
  <c r="D287" i="1" s="1"/>
  <c r="E413" i="4"/>
  <c r="D285" i="1"/>
  <c r="H147" i="1"/>
  <c r="G147" i="1"/>
  <c r="G2" i="1"/>
  <c r="G293" i="1"/>
  <c r="H293" i="1"/>
  <c r="H1214" i="1"/>
  <c r="G1214" i="1"/>
  <c r="K3" i="9"/>
  <c r="I9" i="3"/>
  <c r="H629" i="1"/>
  <c r="G629" i="1"/>
  <c r="E290" i="4"/>
  <c r="D286" i="1" s="1"/>
  <c r="H1153" i="1"/>
  <c r="G1153" i="1"/>
  <c r="H630" i="1"/>
  <c r="G630" i="1"/>
  <c r="H2" i="1"/>
  <c r="G285" i="9"/>
  <c r="E285" i="9" s="1"/>
  <c r="B285" i="9" s="1"/>
  <c r="G278" i="9"/>
  <c r="E278" i="9" s="1"/>
  <c r="F6" i="5"/>
  <c r="C984" i="1"/>
  <c r="F407" i="4"/>
  <c r="C402" i="1"/>
  <c r="H1046" i="1"/>
  <c r="G1046" i="1"/>
  <c r="E639" i="4"/>
  <c r="E414" i="4"/>
  <c r="D409" i="1" s="1"/>
  <c r="D407" i="1"/>
  <c r="G1518" i="1"/>
  <c r="H1518" i="1"/>
  <c r="H11" i="3"/>
  <c r="F408" i="4"/>
  <c r="C403" i="1"/>
  <c r="D291" i="4"/>
  <c r="D413" i="4"/>
  <c r="F289" i="4"/>
  <c r="C285" i="1"/>
  <c r="D290" i="4"/>
  <c r="H285" i="1" l="1"/>
  <c r="G285" i="1"/>
  <c r="D633" i="1"/>
  <c r="F639" i="4"/>
  <c r="C633" i="1"/>
  <c r="H403" i="1"/>
  <c r="G403" i="1"/>
  <c r="H8" i="3"/>
  <c r="H984" i="1"/>
  <c r="G984" i="1"/>
  <c r="H1152" i="1"/>
  <c r="G1152" i="1"/>
  <c r="D640" i="4"/>
  <c r="D415" i="4"/>
  <c r="F413" i="4"/>
  <c r="C408" i="1"/>
  <c r="D414" i="4"/>
  <c r="F290" i="4"/>
  <c r="C286" i="1"/>
  <c r="F291" i="4"/>
  <c r="C287" i="1"/>
  <c r="N3" i="9"/>
  <c r="I11" i="3"/>
  <c r="H402" i="1"/>
  <c r="G402" i="1"/>
  <c r="E277" i="9"/>
  <c r="B278" i="9"/>
  <c r="E640" i="4"/>
  <c r="E641" i="4" s="1"/>
  <c r="E415" i="4"/>
  <c r="D410" i="1" s="1"/>
  <c r="D408" i="1"/>
  <c r="H407" i="1"/>
  <c r="G407" i="1"/>
  <c r="D635" i="1" l="1"/>
  <c r="H287" i="1"/>
  <c r="G287" i="1"/>
  <c r="F414" i="4"/>
  <c r="C409" i="1"/>
  <c r="D642" i="4"/>
  <c r="F640" i="4"/>
  <c r="C634" i="1"/>
  <c r="H633" i="1"/>
  <c r="G633" i="1"/>
  <c r="F415" i="4"/>
  <c r="C410" i="1"/>
  <c r="E642" i="4"/>
  <c r="D634" i="1"/>
  <c r="H408" i="1"/>
  <c r="G408" i="1"/>
  <c r="M3" i="9"/>
  <c r="I8" i="3"/>
  <c r="G286" i="1"/>
  <c r="H286" i="1"/>
  <c r="D641" i="4"/>
  <c r="H410" i="1" l="1"/>
  <c r="G410" i="1"/>
  <c r="H634" i="1"/>
  <c r="G634" i="1"/>
  <c r="H409" i="1"/>
  <c r="G409" i="1"/>
  <c r="D646" i="4"/>
  <c r="F642" i="4"/>
  <c r="C636" i="1"/>
  <c r="F641" i="4"/>
  <c r="D645" i="4"/>
  <c r="C635" i="1"/>
  <c r="E646" i="4"/>
  <c r="D636" i="1"/>
  <c r="E645" i="4"/>
  <c r="I18" i="3" l="1"/>
  <c r="D639" i="1"/>
  <c r="H19" i="3"/>
  <c r="F646" i="4"/>
  <c r="C640" i="1"/>
  <c r="I19" i="3"/>
  <c r="D640" i="1"/>
  <c r="H7" i="3" s="1"/>
  <c r="H636" i="1"/>
  <c r="G636" i="1"/>
  <c r="F645" i="4"/>
  <c r="H18" i="3"/>
  <c r="C639" i="1"/>
  <c r="G276" i="9"/>
  <c r="E276" i="9" s="1"/>
  <c r="B276" i="9" s="1"/>
  <c r="H635" i="1"/>
  <c r="G635" i="1"/>
  <c r="H639" i="1" l="1"/>
  <c r="G639" i="1"/>
  <c r="J3" i="9"/>
  <c r="H640" i="1"/>
  <c r="G640" i="1"/>
  <c r="G274" i="9" l="1"/>
  <c r="E274" i="9" s="1"/>
  <c r="L272" i="9"/>
  <c r="H274" i="9"/>
  <c r="M272" i="9"/>
  <c r="H18" i="9"/>
  <c r="G18" i="9"/>
  <c r="I13" i="9"/>
  <c r="I7" i="9"/>
  <c r="K13" i="9"/>
  <c r="K6" i="9"/>
  <c r="J11" i="9"/>
  <c r="I17" i="9"/>
  <c r="I9" i="9"/>
  <c r="H16" i="9"/>
  <c r="J9" i="9"/>
  <c r="H15" i="9"/>
  <c r="L15" i="9"/>
  <c r="J7" i="9"/>
  <c r="I12" i="9"/>
  <c r="K11" i="9"/>
  <c r="J5" i="9"/>
  <c r="L16" i="9"/>
  <c r="G17" i="9"/>
  <c r="J8" i="9"/>
  <c r="G15" i="9"/>
  <c r="K9" i="9"/>
  <c r="I5" i="9"/>
  <c r="J17" i="9"/>
  <c r="K5" i="9"/>
  <c r="J10" i="9"/>
  <c r="M16" i="9"/>
  <c r="I8" i="9"/>
  <c r="M15" i="9"/>
  <c r="K7" i="9"/>
  <c r="J12" i="9"/>
  <c r="I6" i="9"/>
  <c r="K12" i="9"/>
  <c r="J6" i="9"/>
  <c r="I11" i="9"/>
  <c r="H17" i="9"/>
  <c r="K10" i="9"/>
  <c r="G16" i="9"/>
  <c r="E16" i="9" s="1"/>
  <c r="K8" i="9"/>
  <c r="J13" i="9"/>
  <c r="E5" i="9" l="1"/>
  <c r="F272" i="9"/>
  <c r="E11" i="9"/>
  <c r="B11" i="9" s="1"/>
  <c r="E17" i="9"/>
  <c r="B17" i="9" s="1"/>
  <c r="E15" i="9"/>
  <c r="F15" i="9"/>
  <c r="E9" i="9"/>
  <c r="B9" i="9" s="1"/>
  <c r="E6" i="9"/>
  <c r="B6" i="9" s="1"/>
  <c r="E8" i="9"/>
  <c r="B8" i="9" s="1"/>
  <c r="E7" i="9"/>
  <c r="B7" i="9" s="1"/>
  <c r="B5" i="9"/>
  <c r="E12" i="9"/>
  <c r="B12" i="9" s="1"/>
  <c r="E13" i="9"/>
  <c r="B13" i="9" s="1"/>
  <c r="E10" i="9"/>
  <c r="B10" i="9" s="1"/>
  <c r="F16" i="9"/>
  <c r="B16" i="9" s="1"/>
  <c r="E18" i="9"/>
  <c r="B18" i="9" s="1"/>
  <c r="B272" i="9"/>
  <c r="F20" i="9"/>
  <c r="B274" i="9"/>
  <c r="E20" i="9"/>
  <c r="I7" i="3" s="1"/>
  <c r="E4" i="9" l="1"/>
  <c r="F14" i="9"/>
  <c r="F3" i="9" s="1"/>
  <c r="E14" i="9"/>
  <c r="B15"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<sst xmlns="http://schemas.openxmlformats.org/spreadsheetml/2006/main" count="4374" uniqueCount="3426">
  <si>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</si>
  <si>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</si>
  <si>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</si>
  <si>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</si>
  <si>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</si>
  <si>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</si>
  <si>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</si>
  <si>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</si>
  <si>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</si>
  <si>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</si>
  <si>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</si>
  <si>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</si>
  <si>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</si>
  <si>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</si>
  <si>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</si>
  <si>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</si>
  <si>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</si>
  <si>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</si>
  <si>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</si>
  <si>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</si>
  <si>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</si>
  <si>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</si>
  <si>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</si>
  <si>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</si>
  <si>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</si>
  <si>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</si>
  <si>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</si>
  <si>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</si>
  <si>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</si>
  <si>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</si>
  <si>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</si>
  <si>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ZEMUNIK DONJI</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</si>
  <si>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</si>
  <si>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</si>
  <si>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</si>
  <si>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</si>
  <si>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</si>
  <si>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</si>
  <si>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</si>
  <si>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</si>
  <si>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</si>
  <si>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</si>
  <si>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</si>
  <si>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</si>
  <si>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</si>
  <si>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</si>
  <si>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</si>
  <si>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</si>
  <si>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</si>
  <si>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36071 - OPĆINA ZEMUNIK DONJI</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</si>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</sst>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2173364.9900000002</v>
      </c>
      <c r="D2" s="6">
        <f>'PR-RAS'!E6</f>
        <v>2895783.96</v>
      </c>
      <c r="E2" s="6">
        <v>0</v>
      </c>
      <c r="F2" s="6">
        <v>0</v>
      </c>
      <c r="G2" s="7">
        <f t="shared" ref="G2:G264" si="0">(B2/1000)*(C2*1+D2*2)</f>
        <v>7964.9329100000004</v>
      </c>
      <c r="H2" s="7">
        <f t="shared" ref="H2:H264" si="1">ABS(C2-ROUND(C2,0))+ABS(D2-ROUND(D2,0))</f>
        <v>4.9999999813735485E-2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747614.82</v>
      </c>
      <c r="D3" s="1">
        <f>'PR-RAS'!E7</f>
        <v>1007690.71</v>
      </c>
      <c r="E3" s="1">
        <v>0</v>
      </c>
      <c r="F3" s="1">
        <v>0</v>
      </c>
      <c r="G3" s="2">
        <f t="shared" si="0"/>
        <v>5525.9924799999999</v>
      </c>
      <c r="H3" s="2">
        <f t="shared" si="1"/>
        <v>0.47000000008847564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571652.79</v>
      </c>
      <c r="D4" s="1">
        <f>'PR-RAS'!E8</f>
        <v>860226.87</v>
      </c>
      <c r="E4" s="1">
        <v>0</v>
      </c>
      <c r="F4" s="1">
        <v>0</v>
      </c>
      <c r="G4" s="2">
        <f t="shared" si="0"/>
        <v>6876.319590000001</v>
      </c>
      <c r="H4" s="2">
        <f t="shared" si="1"/>
        <v>0.33999999996740371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572880.12</v>
      </c>
      <c r="D5" s="1">
        <f>'PR-RAS'!E9</f>
        <v>860226.87</v>
      </c>
      <c r="E5" s="1">
        <v>0</v>
      </c>
      <c r="F5" s="1">
        <v>0</v>
      </c>
      <c r="G5" s="2">
        <f t="shared" si="0"/>
        <v>9173.3354399999989</v>
      </c>
      <c r="H5" s="2">
        <f t="shared" si="1"/>
        <v>0.25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1227.33</v>
      </c>
      <c r="D11" s="1">
        <f>'PR-RAS'!E15</f>
        <v>0</v>
      </c>
      <c r="E11" s="1">
        <v>0</v>
      </c>
      <c r="F11" s="1">
        <v>0</v>
      </c>
      <c r="G11" s="2">
        <f t="shared" si="0"/>
        <v>12.273299999999999</v>
      </c>
      <c r="H11" s="2">
        <f t="shared" si="1"/>
        <v>0.32999999999992724</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153897.96</v>
      </c>
      <c r="D19" s="1">
        <f>'PR-RAS'!E23</f>
        <v>117574.5</v>
      </c>
      <c r="E19" s="1">
        <v>0</v>
      </c>
      <c r="F19" s="1">
        <v>0</v>
      </c>
      <c r="G19" s="2">
        <f t="shared" si="0"/>
        <v>7002.8452799999986</v>
      </c>
      <c r="H19" s="2">
        <f t="shared" si="1"/>
        <v>0.54000000000814907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355.58</v>
      </c>
      <c r="E20" s="1">
        <v>0</v>
      </c>
      <c r="F20" s="1">
        <v>0</v>
      </c>
      <c r="G20" s="2">
        <f t="shared" si="0"/>
        <v>13.512039999999999</v>
      </c>
      <c r="H20" s="2">
        <f t="shared" si="1"/>
        <v>0.42000000000001592</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153897.96</v>
      </c>
      <c r="D23" s="1">
        <f>'PR-RAS'!E27</f>
        <v>117218.92</v>
      </c>
      <c r="E23" s="1">
        <v>0</v>
      </c>
      <c r="F23" s="1">
        <v>0</v>
      </c>
      <c r="G23" s="2">
        <f t="shared" si="0"/>
        <v>8543.3876</v>
      </c>
      <c r="H23" s="2">
        <f t="shared" si="1"/>
        <v>0.1200000000098953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22064.07</v>
      </c>
      <c r="D25" s="1">
        <f>'PR-RAS'!E29</f>
        <v>29889.34</v>
      </c>
      <c r="E25" s="1">
        <v>0</v>
      </c>
      <c r="F25" s="1">
        <v>0</v>
      </c>
      <c r="G25" s="2">
        <f t="shared" si="0"/>
        <v>1964.2260000000001</v>
      </c>
      <c r="H25" s="2">
        <f t="shared" si="1"/>
        <v>0.40999999999985448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21987.66</v>
      </c>
      <c r="D27" s="1">
        <f>'PR-RAS'!E31</f>
        <v>29889.34</v>
      </c>
      <c r="E27" s="1">
        <v>0</v>
      </c>
      <c r="F27" s="1">
        <v>0</v>
      </c>
      <c r="G27" s="2">
        <f t="shared" si="0"/>
        <v>2125.9248399999997</v>
      </c>
      <c r="H27" s="2">
        <f t="shared" si="1"/>
        <v>0.68000000000029104</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76.41</v>
      </c>
      <c r="D29" s="1">
        <f>'PR-RAS'!E33</f>
        <v>0</v>
      </c>
      <c r="E29" s="1">
        <v>0</v>
      </c>
      <c r="F29" s="1">
        <v>0</v>
      </c>
      <c r="G29" s="2">
        <f t="shared" si="0"/>
        <v>2.1394799999999998</v>
      </c>
      <c r="H29" s="2">
        <f t="shared" si="1"/>
        <v>0.40999999999999659</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420699.95</v>
      </c>
      <c r="D46" s="1">
        <f>'PR-RAS'!E50</f>
        <v>758126.92000000016</v>
      </c>
      <c r="E46" s="1">
        <v>0</v>
      </c>
      <c r="F46" s="1">
        <v>0</v>
      </c>
      <c r="G46" s="2">
        <f t="shared" si="0"/>
        <v>87162.92055000001</v>
      </c>
      <c r="H46" s="2">
        <f t="shared" si="1"/>
        <v>0.12999999983003363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373841</v>
      </c>
      <c r="D55" s="1">
        <f>'PR-RAS'!E59</f>
        <v>652380.37</v>
      </c>
      <c r="E55" s="1">
        <v>0</v>
      </c>
      <c r="F55" s="1">
        <v>0</v>
      </c>
      <c r="G55" s="2">
        <f t="shared" si="0"/>
        <v>90644.493959999993</v>
      </c>
      <c r="H55" s="2">
        <f t="shared" si="1"/>
        <v>0.36999999999534339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373841</v>
      </c>
      <c r="D56" s="1">
        <f>'PR-RAS'!E60</f>
        <v>449380.37</v>
      </c>
      <c r="E56" s="1">
        <v>0</v>
      </c>
      <c r="F56" s="1">
        <v>0</v>
      </c>
      <c r="G56" s="2">
        <f t="shared" si="0"/>
        <v>69993.095700000005</v>
      </c>
      <c r="H56" s="2">
        <f t="shared" si="1"/>
        <v>0.36999999999534339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203000</v>
      </c>
      <c r="E57" s="1">
        <v>0</v>
      </c>
      <c r="F57" s="1">
        <v>0</v>
      </c>
      <c r="G57" s="2">
        <f t="shared" si="0"/>
        <v>22736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4457</v>
      </c>
      <c r="D58" s="1">
        <f>'PR-RAS'!E62</f>
        <v>89401.69</v>
      </c>
      <c r="E58" s="1">
        <v>0</v>
      </c>
      <c r="F58" s="1">
        <v>0</v>
      </c>
      <c r="G58" s="2">
        <f t="shared" si="0"/>
        <v>10445.84166</v>
      </c>
      <c r="H58" s="2">
        <f t="shared" si="1"/>
        <v>0.30999999999767169</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4457</v>
      </c>
      <c r="D60" s="1">
        <f>'PR-RAS'!E64</f>
        <v>89401.69</v>
      </c>
      <c r="E60" s="1">
        <v>0</v>
      </c>
      <c r="F60" s="1">
        <v>0</v>
      </c>
      <c r="G60" s="2">
        <f t="shared" si="0"/>
        <v>10812.362419999999</v>
      </c>
      <c r="H60" s="2">
        <f t="shared" si="1"/>
        <v>0.30999999999767169</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2401.9499999999998</v>
      </c>
      <c r="D64" s="1">
        <f>'PR-RAS'!E68</f>
        <v>1632.8</v>
      </c>
      <c r="E64" s="1">
        <v>0</v>
      </c>
      <c r="F64" s="1">
        <v>0</v>
      </c>
      <c r="G64" s="2">
        <f t="shared" si="0"/>
        <v>357.05564999999996</v>
      </c>
      <c r="H64" s="2">
        <f t="shared" si="1"/>
        <v>0.25000000000022737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2401.9499999999998</v>
      </c>
      <c r="D65" s="1">
        <f>'PR-RAS'!E69</f>
        <v>1632.8</v>
      </c>
      <c r="E65" s="1">
        <v>0</v>
      </c>
      <c r="F65" s="1">
        <v>0</v>
      </c>
      <c r="G65" s="2">
        <f t="shared" si="0"/>
        <v>362.72319999999996</v>
      </c>
      <c r="H65" s="2">
        <f t="shared" si="1"/>
        <v>0.25000000000022737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40000</v>
      </c>
      <c r="D70" s="1">
        <f>'PR-RAS'!E74</f>
        <v>14712.06</v>
      </c>
      <c r="E70" s="1">
        <v>0</v>
      </c>
      <c r="F70" s="1">
        <v>0</v>
      </c>
      <c r="G70" s="2">
        <f t="shared" si="0"/>
        <v>4790.2642800000003</v>
      </c>
      <c r="H70" s="2">
        <f t="shared" si="1"/>
        <v>5.9999999999490683E-2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14712.06</v>
      </c>
      <c r="E71" s="1">
        <v>0</v>
      </c>
      <c r="F71" s="1">
        <v>0</v>
      </c>
      <c r="G71" s="2">
        <f t="shared" si="0"/>
        <v>2059.6884</v>
      </c>
      <c r="H71" s="2">
        <f t="shared" si="1"/>
        <v>5.9999999999490683E-2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40000</v>
      </c>
      <c r="D72" s="1">
        <f>'PR-RAS'!E76</f>
        <v>0</v>
      </c>
      <c r="E72" s="1">
        <v>0</v>
      </c>
      <c r="F72" s="1">
        <v>0</v>
      </c>
      <c r="G72" s="2">
        <f t="shared" si="0"/>
        <v>2839.9999999999995</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53050.160000000011</v>
      </c>
      <c r="D78" s="1">
        <f>'PR-RAS'!E82</f>
        <v>220606.64</v>
      </c>
      <c r="E78" s="1">
        <v>0</v>
      </c>
      <c r="F78" s="1">
        <v>0</v>
      </c>
      <c r="G78" s="2">
        <f t="shared" si="0"/>
        <v>38058.284880000007</v>
      </c>
      <c r="H78" s="2">
        <f t="shared" si="1"/>
        <v>0.51999999999679858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13.62</v>
      </c>
      <c r="D79" s="1">
        <f>'PR-RAS'!E83</f>
        <v>159214.57</v>
      </c>
      <c r="E79" s="1">
        <v>0</v>
      </c>
      <c r="F79" s="1">
        <v>0</v>
      </c>
      <c r="G79" s="2">
        <f t="shared" si="0"/>
        <v>24838.53528</v>
      </c>
      <c r="H79" s="2">
        <f t="shared" si="1"/>
        <v>0.80999999999301586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13.58</v>
      </c>
      <c r="D81" s="1">
        <f>'PR-RAS'!E85</f>
        <v>24.25</v>
      </c>
      <c r="E81" s="1">
        <v>0</v>
      </c>
      <c r="F81" s="1">
        <v>0</v>
      </c>
      <c r="G81" s="2">
        <f t="shared" si="0"/>
        <v>4.9664000000000001</v>
      </c>
      <c r="H81" s="2">
        <f t="shared" si="1"/>
        <v>0.66999999999999993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0.04</v>
      </c>
      <c r="D83" s="1">
        <f>'PR-RAS'!E87</f>
        <v>0</v>
      </c>
      <c r="E83" s="1">
        <v>0</v>
      </c>
      <c r="F83" s="1">
        <v>0</v>
      </c>
      <c r="G83" s="2">
        <f t="shared" si="0"/>
        <v>3.2800000000000004E-3</v>
      </c>
      <c r="H83" s="2">
        <f t="shared" si="1"/>
        <v>0.04</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159190.32</v>
      </c>
      <c r="E85" s="1">
        <v>0</v>
      </c>
      <c r="F85" s="1">
        <v>0</v>
      </c>
      <c r="G85" s="2">
        <f t="shared" si="0"/>
        <v>26743.973760000004</v>
      </c>
      <c r="H85" s="2">
        <f t="shared" si="1"/>
        <v>0.32000000000698492</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53036.540000000008</v>
      </c>
      <c r="D87" s="1">
        <f>'PR-RAS'!E91</f>
        <v>60907.619999999995</v>
      </c>
      <c r="E87" s="1">
        <v>0</v>
      </c>
      <c r="F87" s="1">
        <v>0</v>
      </c>
      <c r="G87" s="2">
        <f t="shared" si="0"/>
        <v>15037.253079999999</v>
      </c>
      <c r="H87" s="2">
        <f t="shared" si="1"/>
        <v>0.83999999999650754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20667.36</v>
      </c>
      <c r="D89" s="1">
        <f>'PR-RAS'!E93</f>
        <v>23847.37</v>
      </c>
      <c r="E89" s="1">
        <v>0</v>
      </c>
      <c r="F89" s="1">
        <v>0</v>
      </c>
      <c r="G89" s="2">
        <f t="shared" si="0"/>
        <v>6015.8648000000003</v>
      </c>
      <c r="H89" s="2">
        <f t="shared" si="1"/>
        <v>0.72999999999956344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31731.99</v>
      </c>
      <c r="D90" s="1">
        <f>'PR-RAS'!E94</f>
        <v>36066.61</v>
      </c>
      <c r="E90" s="1">
        <v>0</v>
      </c>
      <c r="F90" s="1">
        <v>0</v>
      </c>
      <c r="G90" s="2">
        <f t="shared" si="0"/>
        <v>9244.0036899999996</v>
      </c>
      <c r="H90" s="2">
        <f t="shared" si="1"/>
        <v>0.39999999999781721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637.19000000000005</v>
      </c>
      <c r="D93" s="1">
        <f>'PR-RAS'!E97</f>
        <v>993.64</v>
      </c>
      <c r="E93" s="1">
        <v>0</v>
      </c>
      <c r="F93" s="1">
        <v>0</v>
      </c>
      <c r="G93" s="2">
        <f t="shared" si="0"/>
        <v>241.45124000000001</v>
      </c>
      <c r="H93" s="2">
        <f t="shared" si="1"/>
        <v>0.55000000000006821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484.45</v>
      </c>
      <c r="E94" s="1">
        <v>0</v>
      </c>
      <c r="F94" s="1">
        <v>0</v>
      </c>
      <c r="G94" s="2">
        <f t="shared" si="0"/>
        <v>90.107699999999994</v>
      </c>
      <c r="H94" s="2">
        <f t="shared" si="1"/>
        <v>0.44999999999998863</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484.45</v>
      </c>
      <c r="E100" s="1">
        <v>0</v>
      </c>
      <c r="F100" s="1">
        <v>0</v>
      </c>
      <c r="G100" s="2">
        <f t="shared" si="0"/>
        <v>95.921099999999996</v>
      </c>
      <c r="H100" s="2">
        <f t="shared" si="1"/>
        <v>0.44999999999998863</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945084.81</v>
      </c>
      <c r="D102" s="1">
        <f>'PR-RAS'!E106</f>
        <v>890293.37999999989</v>
      </c>
      <c r="E102" s="1">
        <v>0</v>
      </c>
      <c r="F102" s="1">
        <v>0</v>
      </c>
      <c r="G102" s="2">
        <f t="shared" si="0"/>
        <v>275292.82857000001</v>
      </c>
      <c r="H102" s="2">
        <f t="shared" si="1"/>
        <v>0.56999999983236194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31243.089999999997</v>
      </c>
      <c r="D103" s="1">
        <f>'PR-RAS'!E107</f>
        <v>38045.54</v>
      </c>
      <c r="E103" s="1">
        <v>0</v>
      </c>
      <c r="F103" s="1">
        <v>0</v>
      </c>
      <c r="G103" s="2">
        <f t="shared" si="0"/>
        <v>10948.08534</v>
      </c>
      <c r="H103" s="2">
        <f t="shared" si="1"/>
        <v>0.54999999999563443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28783.599999999999</v>
      </c>
      <c r="D105" s="1">
        <f>'PR-RAS'!E109</f>
        <v>34268.54</v>
      </c>
      <c r="E105" s="1">
        <v>0</v>
      </c>
      <c r="F105" s="1">
        <v>0</v>
      </c>
      <c r="G105" s="2">
        <f t="shared" si="0"/>
        <v>10121.350719999999</v>
      </c>
      <c r="H105" s="2">
        <f t="shared" si="1"/>
        <v>0.86000000000058208</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163.87</v>
      </c>
      <c r="D106" s="1">
        <f>'PR-RAS'!E110</f>
        <v>119.32</v>
      </c>
      <c r="E106" s="1">
        <v>0</v>
      </c>
      <c r="F106" s="1">
        <v>0</v>
      </c>
      <c r="G106" s="2">
        <f t="shared" si="0"/>
        <v>42.263549999999995</v>
      </c>
      <c r="H106" s="2">
        <f t="shared" si="1"/>
        <v>0.44999999999998863</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2295.62</v>
      </c>
      <c r="D107" s="1">
        <f>'PR-RAS'!E111</f>
        <v>3657.68</v>
      </c>
      <c r="E107" s="1">
        <v>0</v>
      </c>
      <c r="F107" s="1">
        <v>0</v>
      </c>
      <c r="G107" s="2">
        <f t="shared" si="0"/>
        <v>1018.76388</v>
      </c>
      <c r="H107" s="2">
        <f t="shared" si="1"/>
        <v>0.70000000000027285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58268.51</v>
      </c>
      <c r="D108" s="1">
        <f>'PR-RAS'!E112</f>
        <v>118554.93000000001</v>
      </c>
      <c r="E108" s="1">
        <v>0</v>
      </c>
      <c r="F108" s="1">
        <v>0</v>
      </c>
      <c r="G108" s="2">
        <f t="shared" si="0"/>
        <v>31605.48559</v>
      </c>
      <c r="H108" s="2">
        <f t="shared" si="1"/>
        <v>0.55999999999039574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24.66</v>
      </c>
      <c r="D109" s="1">
        <f>'PR-RAS'!E113</f>
        <v>0</v>
      </c>
      <c r="E109" s="1">
        <v>0</v>
      </c>
      <c r="F109" s="1">
        <v>0</v>
      </c>
      <c r="G109" s="2">
        <f t="shared" si="0"/>
        <v>2.6632799999999999</v>
      </c>
      <c r="H109" s="2">
        <f t="shared" si="1"/>
        <v>0.33999999999999986</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896.96</v>
      </c>
      <c r="D110" s="1">
        <f>'PR-RAS'!E114</f>
        <v>158.29</v>
      </c>
      <c r="E110" s="1">
        <v>0</v>
      </c>
      <c r="F110" s="1">
        <v>0</v>
      </c>
      <c r="G110" s="2">
        <f t="shared" si="0"/>
        <v>132.27585999999999</v>
      </c>
      <c r="H110" s="2">
        <f t="shared" si="1"/>
        <v>0.32999999999995566</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23977.56</v>
      </c>
      <c r="E112" s="1">
        <v>0</v>
      </c>
      <c r="F112" s="1">
        <v>0</v>
      </c>
      <c r="G112" s="2">
        <f t="shared" si="0"/>
        <v>5323.0183200000001</v>
      </c>
      <c r="H112" s="2">
        <f t="shared" si="1"/>
        <v>0.43999999999869033</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57346.89</v>
      </c>
      <c r="D113" s="1">
        <f>'PR-RAS'!E117</f>
        <v>94419.08</v>
      </c>
      <c r="E113" s="1">
        <v>0</v>
      </c>
      <c r="F113" s="1">
        <v>0</v>
      </c>
      <c r="G113" s="2">
        <f t="shared" si="0"/>
        <v>27572.725599999998</v>
      </c>
      <c r="H113" s="2">
        <f t="shared" si="1"/>
        <v>0.19000000000232831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855573.21000000008</v>
      </c>
      <c r="D116" s="1">
        <f>'PR-RAS'!E120</f>
        <v>733692.90999999992</v>
      </c>
      <c r="E116" s="1">
        <v>0</v>
      </c>
      <c r="F116" s="1">
        <v>0</v>
      </c>
      <c r="G116" s="2">
        <f t="shared" si="0"/>
        <v>267140.28844999999</v>
      </c>
      <c r="H116" s="2">
        <f t="shared" si="1"/>
        <v>0.30000000016298145</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55721.15</v>
      </c>
      <c r="D117" s="1">
        <f>'PR-RAS'!E121</f>
        <v>32483.439999999999</v>
      </c>
      <c r="E117" s="1">
        <v>0</v>
      </c>
      <c r="F117" s="1">
        <v>0</v>
      </c>
      <c r="G117" s="2">
        <f t="shared" si="0"/>
        <v>13999.81148</v>
      </c>
      <c r="H117" s="2">
        <f t="shared" si="1"/>
        <v>0.59000000000014552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799852.06</v>
      </c>
      <c r="D118" s="1">
        <f>'PR-RAS'!E122</f>
        <v>701209.47</v>
      </c>
      <c r="E118" s="1">
        <v>0</v>
      </c>
      <c r="F118" s="1">
        <v>0</v>
      </c>
      <c r="G118" s="2">
        <f t="shared" si="0"/>
        <v>257665.70700000002</v>
      </c>
      <c r="H118" s="2">
        <f t="shared" si="1"/>
        <v>0.53000000002793968</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728.64</v>
      </c>
      <c r="D120" s="1">
        <f>'PR-RAS'!E124</f>
        <v>12121.45</v>
      </c>
      <c r="E120" s="1">
        <v>0</v>
      </c>
      <c r="F120" s="1">
        <v>0</v>
      </c>
      <c r="G120" s="2">
        <f t="shared" si="0"/>
        <v>2971.6132600000001</v>
      </c>
      <c r="H120" s="2">
        <f t="shared" si="1"/>
        <v>0.81000000000074124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728.64</v>
      </c>
      <c r="D121" s="1">
        <f>'PR-RAS'!E125</f>
        <v>121.45</v>
      </c>
      <c r="E121" s="1">
        <v>0</v>
      </c>
      <c r="F121" s="1">
        <v>0</v>
      </c>
      <c r="G121" s="2">
        <f t="shared" si="0"/>
        <v>116.58479999999999</v>
      </c>
      <c r="H121" s="2">
        <f t="shared" si="1"/>
        <v>0.81000000000001648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728.64</v>
      </c>
      <c r="D123" s="1">
        <f>'PR-RAS'!E127</f>
        <v>121.45</v>
      </c>
      <c r="E123" s="1">
        <v>0</v>
      </c>
      <c r="F123" s="1">
        <v>0</v>
      </c>
      <c r="G123" s="2">
        <f t="shared" si="0"/>
        <v>118.52788</v>
      </c>
      <c r="H123" s="2">
        <f t="shared" si="1"/>
        <v>0.81000000000001648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12000</v>
      </c>
      <c r="E124" s="1">
        <v>0</v>
      </c>
      <c r="F124" s="1">
        <v>0</v>
      </c>
      <c r="G124" s="2">
        <f t="shared" si="0"/>
        <v>2952</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12000</v>
      </c>
      <c r="E126" s="1">
        <v>0</v>
      </c>
      <c r="F126" s="1">
        <v>0</v>
      </c>
      <c r="G126" s="2">
        <f t="shared" si="0"/>
        <v>3000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6186.61</v>
      </c>
      <c r="D135" s="1">
        <f>'PR-RAS'!E139</f>
        <v>6944.86</v>
      </c>
      <c r="E135" s="1">
        <v>0</v>
      </c>
      <c r="F135" s="1">
        <v>0</v>
      </c>
      <c r="G135" s="2">
        <f t="shared" si="0"/>
        <v>2690.22822</v>
      </c>
      <c r="H135" s="2">
        <f t="shared" si="1"/>
        <v>0.53000000000065484</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6186.61</v>
      </c>
      <c r="D146" s="1">
        <f>'PR-RAS'!E150</f>
        <v>6944.86</v>
      </c>
      <c r="E146" s="1">
        <v>0</v>
      </c>
      <c r="F146" s="1">
        <v>0</v>
      </c>
      <c r="G146" s="2">
        <f t="shared" si="0"/>
        <v>2911.0678499999995</v>
      </c>
      <c r="H146" s="2">
        <f t="shared" si="1"/>
        <v>0.53000000000065484</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1372378.7699999996</v>
      </c>
      <c r="D147" s="1">
        <f>'PR-RAS'!E151</f>
        <v>2166989.1799999997</v>
      </c>
      <c r="E147" s="1">
        <v>0</v>
      </c>
      <c r="F147" s="1">
        <v>0</v>
      </c>
      <c r="G147" s="2">
        <f t="shared" si="0"/>
        <v>833128.14097999979</v>
      </c>
      <c r="H147" s="2">
        <f t="shared" si="1"/>
        <v>0.41000000014901161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453553.89999999997</v>
      </c>
      <c r="D148" s="1">
        <f>'PR-RAS'!E152</f>
        <v>639782.31000000006</v>
      </c>
      <c r="E148" s="1">
        <v>0</v>
      </c>
      <c r="F148" s="1">
        <v>0</v>
      </c>
      <c r="G148" s="2">
        <f t="shared" si="0"/>
        <v>254768.42243999999</v>
      </c>
      <c r="H148" s="2">
        <f t="shared" si="1"/>
        <v>0.41000000009080395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368467.47</v>
      </c>
      <c r="D149" s="1">
        <f>'PR-RAS'!E153</f>
        <v>516628.01</v>
      </c>
      <c r="E149" s="1">
        <v>0</v>
      </c>
      <c r="F149" s="1">
        <v>0</v>
      </c>
      <c r="G149" s="2">
        <f t="shared" si="0"/>
        <v>207455.07652</v>
      </c>
      <c r="H149" s="2">
        <f t="shared" si="1"/>
        <v>0.47999999998137355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368467.47</v>
      </c>
      <c r="D150" s="1">
        <f>'PR-RAS'!E154</f>
        <v>516628.01</v>
      </c>
      <c r="E150" s="1">
        <v>0</v>
      </c>
      <c r="F150" s="1">
        <v>0</v>
      </c>
      <c r="G150" s="2">
        <f t="shared" si="0"/>
        <v>208856.80000999998</v>
      </c>
      <c r="H150" s="2">
        <f t="shared" si="1"/>
        <v>0.47999999998137355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24246.66</v>
      </c>
      <c r="D154" s="1">
        <f>'PR-RAS'!E158</f>
        <v>37917.68</v>
      </c>
      <c r="E154" s="1">
        <v>0</v>
      </c>
      <c r="F154" s="1">
        <v>0</v>
      </c>
      <c r="G154" s="2">
        <f t="shared" si="0"/>
        <v>15312.549060000001</v>
      </c>
      <c r="H154" s="2">
        <f t="shared" si="1"/>
        <v>0.65999999999985448</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60839.77</v>
      </c>
      <c r="D155" s="1">
        <f>'PR-RAS'!E159</f>
        <v>85236.62</v>
      </c>
      <c r="E155" s="1">
        <v>0</v>
      </c>
      <c r="F155" s="1">
        <v>0</v>
      </c>
      <c r="G155" s="2">
        <f t="shared" si="0"/>
        <v>35622.203539999995</v>
      </c>
      <c r="H155" s="2">
        <f t="shared" si="1"/>
        <v>0.61000000000785803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60839.77</v>
      </c>
      <c r="D157" s="1">
        <f>'PR-RAS'!E161</f>
        <v>85236.62</v>
      </c>
      <c r="E157" s="1">
        <v>0</v>
      </c>
      <c r="F157" s="1">
        <v>0</v>
      </c>
      <c r="G157" s="2">
        <f t="shared" si="0"/>
        <v>36084.829559999998</v>
      </c>
      <c r="H157" s="2">
        <f t="shared" si="1"/>
        <v>0.61000000000785803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602843.92999999993</v>
      </c>
      <c r="D159" s="1">
        <f>'PR-RAS'!E163</f>
        <v>865621.01</v>
      </c>
      <c r="E159" s="1">
        <v>0</v>
      </c>
      <c r="F159" s="1">
        <v>0</v>
      </c>
      <c r="G159" s="2">
        <f t="shared" si="0"/>
        <v>368785.58010000002</v>
      </c>
      <c r="H159" s="2">
        <f t="shared" si="1"/>
        <v>8.0000000074505806E-2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20114.47</v>
      </c>
      <c r="D160" s="1">
        <f>'PR-RAS'!E164</f>
        <v>18041.39</v>
      </c>
      <c r="E160" s="1">
        <v>0</v>
      </c>
      <c r="F160" s="1">
        <v>0</v>
      </c>
      <c r="G160" s="2">
        <f t="shared" si="0"/>
        <v>8935.3627500000002</v>
      </c>
      <c r="H160" s="2">
        <f t="shared" si="1"/>
        <v>0.86000000000058208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3533.85</v>
      </c>
      <c r="D161" s="1">
        <f>'PR-RAS'!E165</f>
        <v>2066.92</v>
      </c>
      <c r="E161" s="1">
        <v>0</v>
      </c>
      <c r="F161" s="1">
        <v>0</v>
      </c>
      <c r="G161" s="2">
        <f t="shared" si="0"/>
        <v>1226.8304000000001</v>
      </c>
      <c r="H161" s="2">
        <f t="shared" si="1"/>
        <v>0.23000000000001819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9845.7900000000009</v>
      </c>
      <c r="D162" s="1">
        <f>'PR-RAS'!E166</f>
        <v>11082.7</v>
      </c>
      <c r="E162" s="1">
        <v>0</v>
      </c>
      <c r="F162" s="1">
        <v>0</v>
      </c>
      <c r="G162" s="2">
        <f t="shared" si="0"/>
        <v>5153.8015900000009</v>
      </c>
      <c r="H162" s="2">
        <f t="shared" si="1"/>
        <v>0.50999999999839929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3997.26</v>
      </c>
      <c r="D163" s="1">
        <f>'PR-RAS'!E167</f>
        <v>2914.77</v>
      </c>
      <c r="E163" s="1">
        <v>0</v>
      </c>
      <c r="F163" s="1">
        <v>0</v>
      </c>
      <c r="G163" s="2">
        <f t="shared" si="0"/>
        <v>1591.9415999999999</v>
      </c>
      <c r="H163" s="2">
        <f t="shared" si="1"/>
        <v>0.49000000000023647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2737.57</v>
      </c>
      <c r="D164" s="1">
        <f>'PR-RAS'!E168</f>
        <v>1977</v>
      </c>
      <c r="E164" s="1">
        <v>0</v>
      </c>
      <c r="F164" s="1">
        <v>0</v>
      </c>
      <c r="G164" s="2">
        <f t="shared" si="0"/>
        <v>1090.7259099999999</v>
      </c>
      <c r="H164" s="2">
        <f t="shared" si="1"/>
        <v>0.42999999999983629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136513.80999999997</v>
      </c>
      <c r="D165" s="1">
        <f>'PR-RAS'!E169</f>
        <v>134306.44</v>
      </c>
      <c r="E165" s="1">
        <v>0</v>
      </c>
      <c r="F165" s="1">
        <v>0</v>
      </c>
      <c r="G165" s="2">
        <f t="shared" si="0"/>
        <v>66440.777159999998</v>
      </c>
      <c r="H165" s="2">
        <f t="shared" si="1"/>
        <v>0.63000000003376044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20238.330000000002</v>
      </c>
      <c r="D166" s="1">
        <f>'PR-RAS'!E170</f>
        <v>26572.14</v>
      </c>
      <c r="E166" s="1">
        <v>0</v>
      </c>
      <c r="F166" s="1">
        <v>0</v>
      </c>
      <c r="G166" s="2">
        <f t="shared" si="0"/>
        <v>12108.130650000001</v>
      </c>
      <c r="H166" s="2">
        <f t="shared" si="1"/>
        <v>0.47000000000116415</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58081.7</v>
      </c>
      <c r="D167" s="1">
        <f>'PR-RAS'!E171</f>
        <v>67042.89</v>
      </c>
      <c r="E167" s="1">
        <v>0</v>
      </c>
      <c r="F167" s="1">
        <v>0</v>
      </c>
      <c r="G167" s="2">
        <f t="shared" si="0"/>
        <v>31899.801679999997</v>
      </c>
      <c r="H167" s="2">
        <f t="shared" si="1"/>
        <v>0.41000000000349246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49501.62</v>
      </c>
      <c r="D168" s="1">
        <f>'PR-RAS'!E172</f>
        <v>37750.47</v>
      </c>
      <c r="E168" s="1">
        <v>0</v>
      </c>
      <c r="F168" s="1">
        <v>0</v>
      </c>
      <c r="G168" s="2">
        <f t="shared" si="0"/>
        <v>20875.427520000001</v>
      </c>
      <c r="H168" s="2">
        <f t="shared" si="1"/>
        <v>0.84999999999854481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6315.22</v>
      </c>
      <c r="D169" s="1">
        <f>'PR-RAS'!E173</f>
        <v>1081.57</v>
      </c>
      <c r="E169" s="1">
        <v>0</v>
      </c>
      <c r="F169" s="1">
        <v>0</v>
      </c>
      <c r="G169" s="2">
        <f t="shared" si="0"/>
        <v>1424.3644800000002</v>
      </c>
      <c r="H169" s="2">
        <f t="shared" si="1"/>
        <v>0.65000000000031832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1912.58</v>
      </c>
      <c r="D170" s="1">
        <f>'PR-RAS'!E174</f>
        <v>1167.19</v>
      </c>
      <c r="E170" s="1">
        <v>0</v>
      </c>
      <c r="F170" s="1">
        <v>0</v>
      </c>
      <c r="G170" s="2">
        <f t="shared" si="0"/>
        <v>717.73624000000007</v>
      </c>
      <c r="H170" s="2">
        <f t="shared" si="1"/>
        <v>0.61000000000012733</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464.36</v>
      </c>
      <c r="D172" s="1">
        <f>'PR-RAS'!E176</f>
        <v>692.18</v>
      </c>
      <c r="E172" s="1">
        <v>0</v>
      </c>
      <c r="F172" s="1">
        <v>0</v>
      </c>
      <c r="G172" s="2">
        <f t="shared" si="0"/>
        <v>316.13112000000001</v>
      </c>
      <c r="H172" s="2">
        <f t="shared" si="1"/>
        <v>0.53999999999996362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383955.67000000004</v>
      </c>
      <c r="D173" s="1">
        <f>'PR-RAS'!E177</f>
        <v>644434.18999999994</v>
      </c>
      <c r="E173" s="1">
        <v>0</v>
      </c>
      <c r="F173" s="1">
        <v>0</v>
      </c>
      <c r="G173" s="2">
        <f t="shared" si="0"/>
        <v>287725.73659999995</v>
      </c>
      <c r="H173" s="2">
        <f t="shared" si="1"/>
        <v>0.51999999990221113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13035.7</v>
      </c>
      <c r="D174" s="1">
        <f>'PR-RAS'!E178</f>
        <v>16717.16</v>
      </c>
      <c r="E174" s="1">
        <v>0</v>
      </c>
      <c r="F174" s="1">
        <v>0</v>
      </c>
      <c r="G174" s="2">
        <f t="shared" si="0"/>
        <v>8039.3134600000003</v>
      </c>
      <c r="H174" s="2">
        <f t="shared" si="1"/>
        <v>0.45999999999912689</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157636.04</v>
      </c>
      <c r="D175" s="1">
        <f>'PR-RAS'!E179</f>
        <v>190226.06</v>
      </c>
      <c r="E175" s="1">
        <v>0</v>
      </c>
      <c r="F175" s="1">
        <v>0</v>
      </c>
      <c r="G175" s="2">
        <f t="shared" si="0"/>
        <v>93627.339840000001</v>
      </c>
      <c r="H175" s="2">
        <f t="shared" si="1"/>
        <v>0.10000000000582077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10598.92</v>
      </c>
      <c r="D176" s="1">
        <f>'PR-RAS'!E180</f>
        <v>10634.51</v>
      </c>
      <c r="E176" s="1">
        <v>0</v>
      </c>
      <c r="F176" s="1">
        <v>0</v>
      </c>
      <c r="G176" s="2">
        <f t="shared" si="0"/>
        <v>5576.8895000000002</v>
      </c>
      <c r="H176" s="2">
        <f t="shared" si="1"/>
        <v>0.56999999999970896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28535.83</v>
      </c>
      <c r="D177" s="1">
        <f>'PR-RAS'!E181</f>
        <v>167156.21</v>
      </c>
      <c r="E177" s="1">
        <v>0</v>
      </c>
      <c r="F177" s="1">
        <v>0</v>
      </c>
      <c r="G177" s="2">
        <f t="shared" si="0"/>
        <v>63861.291999999994</v>
      </c>
      <c r="H177" s="2">
        <f t="shared" si="1"/>
        <v>0.3799999999901047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32542.22</v>
      </c>
      <c r="D178" s="1">
        <f>'PR-RAS'!E182</f>
        <v>31602.12</v>
      </c>
      <c r="E178" s="1">
        <v>0</v>
      </c>
      <c r="F178" s="1">
        <v>0</v>
      </c>
      <c r="G178" s="2">
        <f t="shared" si="0"/>
        <v>16947.123419999996</v>
      </c>
      <c r="H178" s="2">
        <f t="shared" si="1"/>
        <v>0.34000000000014552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2835.44</v>
      </c>
      <c r="D179" s="1">
        <f>'PR-RAS'!E183</f>
        <v>7120.79</v>
      </c>
      <c r="E179" s="1">
        <v>0</v>
      </c>
      <c r="F179" s="1">
        <v>0</v>
      </c>
      <c r="G179" s="2">
        <f t="shared" si="0"/>
        <v>3039.7095599999998</v>
      </c>
      <c r="H179" s="2">
        <f t="shared" si="1"/>
        <v>0.65000000000009095</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91598.399999999994</v>
      </c>
      <c r="D180" s="1">
        <f>'PR-RAS'!E184</f>
        <v>96756.6</v>
      </c>
      <c r="E180" s="1">
        <v>0</v>
      </c>
      <c r="F180" s="1">
        <v>0</v>
      </c>
      <c r="G180" s="2">
        <f t="shared" si="0"/>
        <v>51034.976399999992</v>
      </c>
      <c r="H180" s="2">
        <f t="shared" si="1"/>
        <v>0.79999999998835847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18139.8</v>
      </c>
      <c r="D181" s="1">
        <f>'PR-RAS'!E185</f>
        <v>21114.639999999999</v>
      </c>
      <c r="E181" s="1">
        <v>0</v>
      </c>
      <c r="F181" s="1">
        <v>0</v>
      </c>
      <c r="G181" s="2">
        <f t="shared" si="0"/>
        <v>10866.4344</v>
      </c>
      <c r="H181" s="2">
        <f t="shared" si="1"/>
        <v>0.56000000000130967</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29033.32</v>
      </c>
      <c r="D182" s="1">
        <f>'PR-RAS'!E186</f>
        <v>103106.1</v>
      </c>
      <c r="E182" s="1">
        <v>0</v>
      </c>
      <c r="F182" s="1">
        <v>0</v>
      </c>
      <c r="G182" s="2">
        <f t="shared" si="0"/>
        <v>42579.439120000003</v>
      </c>
      <c r="H182" s="2">
        <f t="shared" si="1"/>
        <v>0.42000000000552973</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62259.979999999996</v>
      </c>
      <c r="D184" s="1">
        <f>'PR-RAS'!E188</f>
        <v>68838.989999999991</v>
      </c>
      <c r="E184" s="1">
        <v>0</v>
      </c>
      <c r="F184" s="1">
        <v>0</v>
      </c>
      <c r="G184" s="2">
        <f t="shared" si="0"/>
        <v>36588.646679999991</v>
      </c>
      <c r="H184" s="2">
        <f t="shared" si="1"/>
        <v>3.0000000013387762E-2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7072.62</v>
      </c>
      <c r="D185" s="1">
        <f>'PR-RAS'!E189</f>
        <v>8062.27</v>
      </c>
      <c r="E185" s="1">
        <v>0</v>
      </c>
      <c r="F185" s="1">
        <v>0</v>
      </c>
      <c r="G185" s="2">
        <f t="shared" si="0"/>
        <v>4268.2774399999998</v>
      </c>
      <c r="H185" s="2">
        <f t="shared" si="1"/>
        <v>0.6500000000005457</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2680.32</v>
      </c>
      <c r="D186" s="1">
        <f>'PR-RAS'!E190</f>
        <v>2864.16</v>
      </c>
      <c r="E186" s="1">
        <v>0</v>
      </c>
      <c r="F186" s="1">
        <v>0</v>
      </c>
      <c r="G186" s="2">
        <f t="shared" si="0"/>
        <v>1555.5983999999999</v>
      </c>
      <c r="H186" s="2">
        <f t="shared" si="1"/>
        <v>0.48000000000001819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9921.15</v>
      </c>
      <c r="D187" s="1">
        <f>'PR-RAS'!E191</f>
        <v>12983.81</v>
      </c>
      <c r="E187" s="1">
        <v>0</v>
      </c>
      <c r="F187" s="1">
        <v>0</v>
      </c>
      <c r="G187" s="2">
        <f t="shared" si="0"/>
        <v>6675.3112199999996</v>
      </c>
      <c r="H187" s="2">
        <f t="shared" si="1"/>
        <v>0.34000000000014552</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1655.52</v>
      </c>
      <c r="D188" s="1">
        <f>'PR-RAS'!E192</f>
        <v>1578.52</v>
      </c>
      <c r="E188" s="1">
        <v>0</v>
      </c>
      <c r="F188" s="1">
        <v>0</v>
      </c>
      <c r="G188" s="2">
        <f t="shared" si="0"/>
        <v>899.94871999999987</v>
      </c>
      <c r="H188" s="2">
        <f t="shared" si="1"/>
        <v>0.96000000000003638</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2058.73</v>
      </c>
      <c r="D189" s="1">
        <f>'PR-RAS'!E193</f>
        <v>3189.15</v>
      </c>
      <c r="E189" s="1">
        <v>0</v>
      </c>
      <c r="F189" s="1">
        <v>0</v>
      </c>
      <c r="G189" s="2">
        <f t="shared" si="0"/>
        <v>1586.16164</v>
      </c>
      <c r="H189" s="2">
        <f t="shared" si="1"/>
        <v>0.42000000000007276</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152.44</v>
      </c>
      <c r="D190" s="1">
        <f>'PR-RAS'!E194</f>
        <v>14.49</v>
      </c>
      <c r="E190" s="1">
        <v>0</v>
      </c>
      <c r="F190" s="1">
        <v>0</v>
      </c>
      <c r="G190" s="2">
        <f t="shared" si="0"/>
        <v>34.288379999999997</v>
      </c>
      <c r="H190" s="2">
        <f t="shared" si="1"/>
        <v>0.92999999999999794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38719.199999999997</v>
      </c>
      <c r="D191" s="1">
        <f>'PR-RAS'!E195</f>
        <v>40146.589999999997</v>
      </c>
      <c r="E191" s="1">
        <v>0</v>
      </c>
      <c r="F191" s="1">
        <v>0</v>
      </c>
      <c r="G191" s="2">
        <f t="shared" si="0"/>
        <v>22612.352199999998</v>
      </c>
      <c r="H191" s="2">
        <f t="shared" si="1"/>
        <v>0.61000000000058208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26390.38</v>
      </c>
      <c r="D192" s="1">
        <f>'PR-RAS'!E196</f>
        <v>24740.16</v>
      </c>
      <c r="E192" s="1">
        <v>0</v>
      </c>
      <c r="F192" s="1">
        <v>0</v>
      </c>
      <c r="G192" s="2">
        <f t="shared" si="0"/>
        <v>14491.3037</v>
      </c>
      <c r="H192" s="2">
        <f t="shared" si="1"/>
        <v>0.54000000000087311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13614.98</v>
      </c>
      <c r="D198" s="1">
        <f>'PR-RAS'!E202</f>
        <v>17881.95</v>
      </c>
      <c r="E198" s="1">
        <v>0</v>
      </c>
      <c r="F198" s="1">
        <v>0</v>
      </c>
      <c r="G198" s="2">
        <f t="shared" si="0"/>
        <v>9727.639360000001</v>
      </c>
      <c r="H198" s="2">
        <f t="shared" si="1"/>
        <v>6.9999999999708962E-2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13614.98</v>
      </c>
      <c r="D201" s="1">
        <f>'PR-RAS'!E205</f>
        <v>17881.95</v>
      </c>
      <c r="E201" s="1">
        <v>0</v>
      </c>
      <c r="F201" s="1">
        <v>0</v>
      </c>
      <c r="G201" s="2">
        <f t="shared" si="0"/>
        <v>9875.7760000000017</v>
      </c>
      <c r="H201" s="2">
        <f t="shared" si="1"/>
        <v>6.9999999999708962E-2</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12775.400000000001</v>
      </c>
      <c r="D206" s="1">
        <f>'PR-RAS'!E210</f>
        <v>6858.2099999999991</v>
      </c>
      <c r="E206" s="1">
        <v>0</v>
      </c>
      <c r="F206" s="1">
        <v>0</v>
      </c>
      <c r="G206" s="2">
        <f t="shared" si="0"/>
        <v>5430.8230999999996</v>
      </c>
      <c r="H206" s="2">
        <f t="shared" si="1"/>
        <v>0.61000000000058208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3659.48</v>
      </c>
      <c r="D207" s="1">
        <f>'PR-RAS'!E211</f>
        <v>3411.81</v>
      </c>
      <c r="E207" s="1">
        <v>0</v>
      </c>
      <c r="F207" s="1">
        <v>0</v>
      </c>
      <c r="G207" s="2">
        <f t="shared" si="0"/>
        <v>2159.5185999999999</v>
      </c>
      <c r="H207" s="2">
        <f t="shared" si="1"/>
        <v>0.67000000000007276</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306.06</v>
      </c>
      <c r="D209" s="1">
        <f>'PR-RAS'!E213</f>
        <v>259.76</v>
      </c>
      <c r="E209" s="1">
        <v>0</v>
      </c>
      <c r="F209" s="1">
        <v>0</v>
      </c>
      <c r="G209" s="2">
        <f t="shared" si="0"/>
        <v>171.72063999999997</v>
      </c>
      <c r="H209" s="2">
        <f t="shared" si="1"/>
        <v>0.30000000000001137</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8809.86</v>
      </c>
      <c r="D210" s="1">
        <f>'PR-RAS'!E214</f>
        <v>3186.64</v>
      </c>
      <c r="E210" s="1">
        <v>0</v>
      </c>
      <c r="F210" s="1">
        <v>0</v>
      </c>
      <c r="G210" s="2">
        <f t="shared" si="0"/>
        <v>3173.2762599999996</v>
      </c>
      <c r="H210" s="2">
        <f t="shared" si="1"/>
        <v>0.49999999999954525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44100.38</v>
      </c>
      <c r="D211" s="1">
        <f>'PR-RAS'!E215</f>
        <v>318493.46000000002</v>
      </c>
      <c r="E211" s="1">
        <v>0</v>
      </c>
      <c r="F211" s="1">
        <v>0</v>
      </c>
      <c r="G211" s="2">
        <f t="shared" si="0"/>
        <v>143028.33300000001</v>
      </c>
      <c r="H211" s="2">
        <f t="shared" si="1"/>
        <v>0.84000000001833541</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44100.38</v>
      </c>
      <c r="D212" s="1">
        <f>'PR-RAS'!E216</f>
        <v>318493.46000000002</v>
      </c>
      <c r="E212" s="1">
        <v>0</v>
      </c>
      <c r="F212" s="1">
        <v>0</v>
      </c>
      <c r="G212" s="2">
        <f t="shared" si="0"/>
        <v>143709.4203</v>
      </c>
      <c r="H212" s="2">
        <f t="shared" si="1"/>
        <v>0.84000000001833541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44100.38</v>
      </c>
      <c r="D214" s="1">
        <f>'PR-RAS'!E218</f>
        <v>318493.46000000002</v>
      </c>
      <c r="E214" s="1">
        <v>0</v>
      </c>
      <c r="F214" s="1">
        <v>0</v>
      </c>
      <c r="G214" s="2">
        <f t="shared" si="0"/>
        <v>145071.5949</v>
      </c>
      <c r="H214" s="2">
        <f t="shared" si="1"/>
        <v>0.84000000001833541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32083.13</v>
      </c>
      <c r="D220" s="1">
        <f>'PR-RAS'!E224</f>
        <v>29392.43</v>
      </c>
      <c r="E220" s="1">
        <v>0</v>
      </c>
      <c r="F220" s="1">
        <v>0</v>
      </c>
      <c r="G220" s="2">
        <f t="shared" si="0"/>
        <v>19900.089810000001</v>
      </c>
      <c r="H220" s="2">
        <f t="shared" si="1"/>
        <v>0.56000000000130967</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32083.13</v>
      </c>
      <c r="D227" s="1">
        <f>'PR-RAS'!E231</f>
        <v>29392.43</v>
      </c>
      <c r="E227" s="1">
        <v>0</v>
      </c>
      <c r="F227" s="1">
        <v>0</v>
      </c>
      <c r="G227" s="2">
        <f t="shared" si="0"/>
        <v>20536.16574</v>
      </c>
      <c r="H227" s="2">
        <f t="shared" si="1"/>
        <v>0.56000000000130967</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22451.47</v>
      </c>
      <c r="D228" s="1">
        <f>'PR-RAS'!E232</f>
        <v>29392.43</v>
      </c>
      <c r="E228" s="1">
        <v>0</v>
      </c>
      <c r="F228" s="1">
        <v>0</v>
      </c>
      <c r="G228" s="2">
        <f t="shared" si="0"/>
        <v>18440.646909999999</v>
      </c>
      <c r="H228" s="2">
        <f t="shared" si="1"/>
        <v>0.90000000000145519</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9631.66</v>
      </c>
      <c r="D229" s="1">
        <f>'PR-RAS'!E233</f>
        <v>0</v>
      </c>
      <c r="E229" s="1">
        <v>0</v>
      </c>
      <c r="F229" s="1">
        <v>0</v>
      </c>
      <c r="G229" s="2">
        <f t="shared" si="0"/>
        <v>2196.0184800000002</v>
      </c>
      <c r="H229" s="2">
        <f t="shared" si="1"/>
        <v>0.34000000000014552</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89682.540000000008</v>
      </c>
      <c r="D248" s="1">
        <f>'PR-RAS'!E252</f>
        <v>114624.82</v>
      </c>
      <c r="E248" s="1">
        <v>0</v>
      </c>
      <c r="F248" s="1">
        <v>0</v>
      </c>
      <c r="G248" s="2">
        <f t="shared" si="0"/>
        <v>78776.248460000017</v>
      </c>
      <c r="H248" s="2">
        <f t="shared" si="1"/>
        <v>0.63999999998486601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89682.540000000008</v>
      </c>
      <c r="D255" s="1">
        <f>'PR-RAS'!E259</f>
        <v>114624.82</v>
      </c>
      <c r="E255" s="1">
        <v>0</v>
      </c>
      <c r="F255" s="1">
        <v>0</v>
      </c>
      <c r="G255" s="2">
        <f t="shared" si="0"/>
        <v>81008.773720000012</v>
      </c>
      <c r="H255" s="2">
        <f t="shared" si="1"/>
        <v>0.63999999998486601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47050.400000000001</v>
      </c>
      <c r="D256" s="1">
        <f>'PR-RAS'!E260</f>
        <v>55982.65</v>
      </c>
      <c r="E256" s="1">
        <v>0</v>
      </c>
      <c r="F256" s="1">
        <v>0</v>
      </c>
      <c r="G256" s="2">
        <f t="shared" si="0"/>
        <v>40549.003500000006</v>
      </c>
      <c r="H256" s="2">
        <f t="shared" si="1"/>
        <v>0.75</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42632.14</v>
      </c>
      <c r="D257" s="1">
        <f>'PR-RAS'!E261</f>
        <v>56598.73</v>
      </c>
      <c r="E257" s="1">
        <v>0</v>
      </c>
      <c r="F257" s="1">
        <v>0</v>
      </c>
      <c r="G257" s="2">
        <f t="shared" si="0"/>
        <v>39892.3776</v>
      </c>
      <c r="H257" s="2">
        <f t="shared" si="1"/>
        <v>0.4099999999962165</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2043.44</v>
      </c>
      <c r="E258" s="1">
        <v>0</v>
      </c>
      <c r="F258" s="1">
        <v>0</v>
      </c>
      <c r="G258" s="2">
        <f t="shared" si="0"/>
        <v>1050.32816</v>
      </c>
      <c r="H258" s="2">
        <f t="shared" si="1"/>
        <v>0.44000000000005457</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123724.51</v>
      </c>
      <c r="D259" s="1">
        <f>'PR-RAS'!E263</f>
        <v>174334.99</v>
      </c>
      <c r="E259" s="1">
        <v>0</v>
      </c>
      <c r="F259" s="1">
        <v>0</v>
      </c>
      <c r="G259" s="2">
        <f t="shared" si="0"/>
        <v>121877.77842</v>
      </c>
      <c r="H259" s="2">
        <f t="shared" si="1"/>
        <v>0.50000000001455192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69175.509999999995</v>
      </c>
      <c r="D260" s="1">
        <f>'PR-RAS'!E264</f>
        <v>94334.99</v>
      </c>
      <c r="E260" s="1">
        <v>0</v>
      </c>
      <c r="F260" s="1">
        <v>0</v>
      </c>
      <c r="G260" s="2">
        <f t="shared" si="0"/>
        <v>66781.981910000002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56251.07</v>
      </c>
      <c r="D261" s="1">
        <f>'PR-RAS'!E265</f>
        <v>80380.570000000007</v>
      </c>
      <c r="E261" s="1">
        <v>0</v>
      </c>
      <c r="F261" s="1">
        <v>0</v>
      </c>
      <c r="G261" s="2">
        <f t="shared" si="0"/>
        <v>56423.174600000006</v>
      </c>
      <c r="H261" s="2">
        <f t="shared" si="1"/>
        <v>0.49999999999272404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12924.44</v>
      </c>
      <c r="D262" s="1">
        <f>'PR-RAS'!E266</f>
        <v>13954.42</v>
      </c>
      <c r="E262" s="1">
        <v>0</v>
      </c>
      <c r="F262" s="1">
        <v>0</v>
      </c>
      <c r="G262" s="2">
        <f t="shared" si="0"/>
        <v>10657.486080000001</v>
      </c>
      <c r="H262" s="2">
        <f t="shared" si="1"/>
        <v>0.86000000000058208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2500</v>
      </c>
      <c r="E264" s="1">
        <v>0</v>
      </c>
      <c r="F264" s="1">
        <v>0</v>
      </c>
      <c r="G264" s="2">
        <f t="shared" si="0"/>
        <v>1315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2500</v>
      </c>
      <c r="E265" s="1">
        <v>0</v>
      </c>
      <c r="F265" s="1">
        <v>0</v>
      </c>
      <c r="G265" s="2">
        <f t="shared" ref="G265:G521" si="8">(B265/1000)*(C265*1+D265*2)</f>
        <v>1320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54549</v>
      </c>
      <c r="D275" s="1">
        <f>'PR-RAS'!E279</f>
        <v>77500</v>
      </c>
      <c r="E275" s="1">
        <v>0</v>
      </c>
      <c r="F275" s="1">
        <v>0</v>
      </c>
      <c r="G275" s="2">
        <f t="shared" si="8"/>
        <v>57416.426000000007</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54549</v>
      </c>
      <c r="D276" s="1">
        <f>'PR-RAS'!E280</f>
        <v>77500</v>
      </c>
      <c r="E276" s="1">
        <v>0</v>
      </c>
      <c r="F276" s="1">
        <v>0</v>
      </c>
      <c r="G276" s="2">
        <f t="shared" si="8"/>
        <v>57625.975000000006</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1372378.7699999996</v>
      </c>
      <c r="D285" s="1">
        <f>'PR-RAS'!E289</f>
        <v>2166989.1799999997</v>
      </c>
      <c r="E285" s="1">
        <v>0</v>
      </c>
      <c r="F285" s="1">
        <v>0</v>
      </c>
      <c r="G285" s="2">
        <f t="shared" si="8"/>
        <v>1620605.4249199997</v>
      </c>
      <c r="H285" s="2">
        <f t="shared" si="9"/>
        <v>0.41000000014901161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800986.22000000067</v>
      </c>
      <c r="D286" s="1">
        <f>'PR-RAS'!E290</f>
        <v>728794.78000000026</v>
      </c>
      <c r="E286" s="1">
        <v>0</v>
      </c>
      <c r="F286" s="1">
        <v>0</v>
      </c>
      <c r="G286" s="2">
        <f t="shared" si="8"/>
        <v>643694.09730000026</v>
      </c>
      <c r="H286" s="2">
        <f t="shared" si="9"/>
        <v>0.44000000040978193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3811076.06</v>
      </c>
      <c r="D288" s="1">
        <f>'PR-RAS'!E292</f>
        <v>3597402.11</v>
      </c>
      <c r="E288" s="1">
        <v>0</v>
      </c>
      <c r="F288" s="1">
        <v>0</v>
      </c>
      <c r="G288" s="2">
        <f t="shared" si="8"/>
        <v>3158687.6403599996</v>
      </c>
      <c r="H288" s="2">
        <f t="shared" si="9"/>
        <v>0.16999999992549419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177557.42</v>
      </c>
      <c r="D290" s="1">
        <f>'PR-RAS'!E294</f>
        <v>96924.94</v>
      </c>
      <c r="E290" s="1">
        <v>0</v>
      </c>
      <c r="F290" s="1">
        <v>0</v>
      </c>
      <c r="G290" s="2">
        <f t="shared" si="8"/>
        <v>107336.70970000001</v>
      </c>
      <c r="H290" s="2">
        <f t="shared" si="9"/>
        <v>0.48000000001047738</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938</v>
      </c>
      <c r="D291" s="1">
        <f>'PR-RAS'!E295</f>
        <v>6854.64</v>
      </c>
      <c r="E291" s="1">
        <v>0</v>
      </c>
      <c r="F291" s="1">
        <v>0</v>
      </c>
      <c r="G291" s="2">
        <f t="shared" si="8"/>
        <v>4247.7111999999997</v>
      </c>
      <c r="H291" s="2">
        <f t="shared" si="9"/>
        <v>0.35999999999967258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339622.13</v>
      </c>
      <c r="D293" s="1">
        <f>'PR-RAS'!E298</f>
        <v>695056.21</v>
      </c>
      <c r="E293" s="1">
        <v>0</v>
      </c>
      <c r="F293" s="1">
        <v>0</v>
      </c>
      <c r="G293" s="2">
        <f t="shared" si="8"/>
        <v>505082.48859999992</v>
      </c>
      <c r="H293" s="2">
        <f t="shared" si="9"/>
        <v>0.33999999996740371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334208.05</v>
      </c>
      <c r="D294" s="1">
        <f>'PR-RAS'!E299</f>
        <v>689922.83</v>
      </c>
      <c r="E294" s="1">
        <v>0</v>
      </c>
      <c r="F294" s="1">
        <v>0</v>
      </c>
      <c r="G294" s="2">
        <f t="shared" si="8"/>
        <v>502217.73702999996</v>
      </c>
      <c r="H294" s="2">
        <f t="shared" si="9"/>
        <v>0.22000000003026798</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334208.05</v>
      </c>
      <c r="D295" s="1">
        <f>'PR-RAS'!E300</f>
        <v>689922.83</v>
      </c>
      <c r="E295" s="1">
        <v>0</v>
      </c>
      <c r="F295" s="1">
        <v>0</v>
      </c>
      <c r="G295" s="2">
        <f t="shared" si="8"/>
        <v>503931.79073999997</v>
      </c>
      <c r="H295" s="2">
        <f t="shared" si="9"/>
        <v>0.22000000003026798</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334208.05</v>
      </c>
      <c r="D296" s="1">
        <f>'PR-RAS'!E301</f>
        <v>689922.83</v>
      </c>
      <c r="E296" s="1">
        <v>0</v>
      </c>
      <c r="F296" s="1">
        <v>0</v>
      </c>
      <c r="G296" s="2">
        <f t="shared" si="8"/>
        <v>505645.84444999998</v>
      </c>
      <c r="H296" s="2">
        <f t="shared" si="9"/>
        <v>0.22000000003026798</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5414.08</v>
      </c>
      <c r="D306" s="1">
        <f>'PR-RAS'!E311</f>
        <v>5133.38</v>
      </c>
      <c r="E306" s="1">
        <v>0</v>
      </c>
      <c r="F306" s="1">
        <v>0</v>
      </c>
      <c r="G306" s="2">
        <f t="shared" si="8"/>
        <v>4782.6562000000004</v>
      </c>
      <c r="H306" s="2">
        <f t="shared" si="9"/>
        <v>0.46000000000003638</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5414.08</v>
      </c>
      <c r="D307" s="1">
        <f>'PR-RAS'!E312</f>
        <v>5133.38</v>
      </c>
      <c r="E307" s="1">
        <v>0</v>
      </c>
      <c r="F307" s="1">
        <v>0</v>
      </c>
      <c r="G307" s="2">
        <f t="shared" si="8"/>
        <v>4798.3370400000003</v>
      </c>
      <c r="H307" s="2">
        <f t="shared" si="9"/>
        <v>0.46000000000003638</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5414.08</v>
      </c>
      <c r="D308" s="1">
        <f>'PR-RAS'!E313</f>
        <v>5133.38</v>
      </c>
      <c r="E308" s="1">
        <v>0</v>
      </c>
      <c r="F308" s="1">
        <v>0</v>
      </c>
      <c r="G308" s="2">
        <f t="shared" si="8"/>
        <v>4814.0178800000003</v>
      </c>
      <c r="H308" s="2">
        <f t="shared" si="9"/>
        <v>0.46000000000003638</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1466077.0700000003</v>
      </c>
      <c r="D345" s="1">
        <f>'PR-RAS'!E350</f>
        <v>1298411.27</v>
      </c>
      <c r="E345" s="1">
        <v>0</v>
      </c>
      <c r="F345" s="1">
        <v>0</v>
      </c>
      <c r="G345" s="2">
        <f t="shared" si="8"/>
        <v>1397637.46584</v>
      </c>
      <c r="H345" s="2">
        <f t="shared" si="9"/>
        <v>0.34000000031664968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89700</v>
      </c>
      <c r="D346" s="1">
        <f>'PR-RAS'!E351</f>
        <v>119999.42</v>
      </c>
      <c r="E346" s="1">
        <v>0</v>
      </c>
      <c r="F346" s="1">
        <v>0</v>
      </c>
      <c r="G346" s="2">
        <f t="shared" si="8"/>
        <v>113746.09979999998</v>
      </c>
      <c r="H346" s="2">
        <f t="shared" si="9"/>
        <v>0.41999999999825377</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89700</v>
      </c>
      <c r="D347" s="1">
        <f>'PR-RAS'!E352</f>
        <v>119999.42</v>
      </c>
      <c r="E347" s="1">
        <v>0</v>
      </c>
      <c r="F347" s="1">
        <v>0</v>
      </c>
      <c r="G347" s="2">
        <f t="shared" si="8"/>
        <v>114075.79863999998</v>
      </c>
      <c r="H347" s="2">
        <f t="shared" si="9"/>
        <v>0.41999999999825377</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89700</v>
      </c>
      <c r="D348" s="1">
        <f>'PR-RAS'!E353</f>
        <v>119999.42</v>
      </c>
      <c r="E348" s="1">
        <v>0</v>
      </c>
      <c r="F348" s="1">
        <v>0</v>
      </c>
      <c r="G348" s="2">
        <f t="shared" si="8"/>
        <v>114405.49747999998</v>
      </c>
      <c r="H348" s="2">
        <f t="shared" si="9"/>
        <v>0.41999999999825377</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1362780.0700000003</v>
      </c>
      <c r="D358" s="1">
        <f>'PR-RAS'!E363</f>
        <v>1138411.8500000001</v>
      </c>
      <c r="E358" s="1">
        <v>0</v>
      </c>
      <c r="F358" s="1">
        <v>0</v>
      </c>
      <c r="G358" s="2">
        <f t="shared" si="8"/>
        <v>1299338.5458900002</v>
      </c>
      <c r="H358" s="2">
        <f t="shared" si="9"/>
        <v>0.22000000020489097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1196515.06</v>
      </c>
      <c r="D359" s="1">
        <f>'PR-RAS'!E364</f>
        <v>923452.3</v>
      </c>
      <c r="E359" s="1">
        <v>0</v>
      </c>
      <c r="F359" s="1">
        <v>0</v>
      </c>
      <c r="G359" s="2">
        <f t="shared" si="8"/>
        <v>1089544.2382799999</v>
      </c>
      <c r="H359" s="2">
        <f t="shared" si="9"/>
        <v>0.36000000010244548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774200.71</v>
      </c>
      <c r="D361" s="1">
        <f>'PR-RAS'!E366</f>
        <v>517665.82</v>
      </c>
      <c r="E361" s="1">
        <v>0</v>
      </c>
      <c r="F361" s="1">
        <v>0</v>
      </c>
      <c r="G361" s="2">
        <f t="shared" si="8"/>
        <v>651431.64600000007</v>
      </c>
      <c r="H361" s="2">
        <f t="shared" si="9"/>
        <v>0.47000000003026798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178443.24</v>
      </c>
      <c r="D362" s="1">
        <f>'PR-RAS'!E367</f>
        <v>193189.35</v>
      </c>
      <c r="E362" s="1">
        <v>0</v>
      </c>
      <c r="F362" s="1">
        <v>0</v>
      </c>
      <c r="G362" s="2">
        <f t="shared" si="8"/>
        <v>203900.72033999997</v>
      </c>
      <c r="H362" s="2">
        <f t="shared" si="9"/>
        <v>0.58999999999650754</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243871.11</v>
      </c>
      <c r="D363" s="1">
        <f>'PR-RAS'!E368</f>
        <v>212597.13</v>
      </c>
      <c r="E363" s="1">
        <v>0</v>
      </c>
      <c r="F363" s="1">
        <v>0</v>
      </c>
      <c r="G363" s="2">
        <f t="shared" si="8"/>
        <v>242201.66394</v>
      </c>
      <c r="H363" s="2">
        <f t="shared" si="9"/>
        <v>0.23999999999068677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139588.39000000001</v>
      </c>
      <c r="D364" s="1">
        <f>'PR-RAS'!E369</f>
        <v>117479.5</v>
      </c>
      <c r="E364" s="1">
        <v>0</v>
      </c>
      <c r="F364" s="1">
        <v>0</v>
      </c>
      <c r="G364" s="2">
        <f t="shared" si="8"/>
        <v>135960.70256999999</v>
      </c>
      <c r="H364" s="2">
        <f t="shared" si="9"/>
        <v>0.89000000001396984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3506.16</v>
      </c>
      <c r="D365" s="1">
        <f>'PR-RAS'!E370</f>
        <v>4285.5</v>
      </c>
      <c r="E365" s="1">
        <v>0</v>
      </c>
      <c r="F365" s="1">
        <v>0</v>
      </c>
      <c r="G365" s="2">
        <f t="shared" si="8"/>
        <v>4396.0862399999996</v>
      </c>
      <c r="H365" s="2">
        <f t="shared" si="9"/>
        <v>0.65999999999985448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861.53</v>
      </c>
      <c r="D366" s="1">
        <f>'PR-RAS'!E371</f>
        <v>907</v>
      </c>
      <c r="E366" s="1">
        <v>0</v>
      </c>
      <c r="F366" s="1">
        <v>0</v>
      </c>
      <c r="G366" s="2">
        <f t="shared" si="8"/>
        <v>976.56844999999987</v>
      </c>
      <c r="H366" s="2">
        <f t="shared" si="9"/>
        <v>0.47000000000002728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84575</v>
      </c>
      <c r="D370" s="1">
        <f>'PR-RAS'!E375</f>
        <v>74152.05</v>
      </c>
      <c r="E370" s="1">
        <v>0</v>
      </c>
      <c r="F370" s="1">
        <v>0</v>
      </c>
      <c r="G370" s="2">
        <f t="shared" si="8"/>
        <v>85932.387900000002</v>
      </c>
      <c r="H370" s="2">
        <f t="shared" si="9"/>
        <v>5.0000000002910383E-2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50645.7</v>
      </c>
      <c r="D371" s="1">
        <f>'PR-RAS'!E376</f>
        <v>38134.949999999997</v>
      </c>
      <c r="E371" s="1">
        <v>0</v>
      </c>
      <c r="F371" s="1">
        <v>0</v>
      </c>
      <c r="G371" s="2">
        <f t="shared" si="8"/>
        <v>46958.771999999997</v>
      </c>
      <c r="H371" s="2">
        <f t="shared" si="9"/>
        <v>0.35000000000582077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26676.62</v>
      </c>
      <c r="D386" s="1">
        <f>'PR-RAS'!E391</f>
        <v>97480.05</v>
      </c>
      <c r="E386" s="1">
        <v>0</v>
      </c>
      <c r="F386" s="1">
        <v>0</v>
      </c>
      <c r="G386" s="2">
        <f t="shared" si="8"/>
        <v>85330.137199999997</v>
      </c>
      <c r="H386" s="2">
        <f t="shared" si="9"/>
        <v>0.43000000000392902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26676.62</v>
      </c>
      <c r="D390" s="1">
        <f>'PR-RAS'!E395</f>
        <v>97480.05</v>
      </c>
      <c r="E390" s="1">
        <v>0</v>
      </c>
      <c r="F390" s="1">
        <v>0</v>
      </c>
      <c r="G390" s="2">
        <f t="shared" si="8"/>
        <v>86216.684080000006</v>
      </c>
      <c r="H390" s="2">
        <f t="shared" si="9"/>
        <v>0.43000000000392902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13597</v>
      </c>
      <c r="D397" s="1">
        <f>'PR-RAS'!E402</f>
        <v>40000</v>
      </c>
      <c r="E397" s="1">
        <v>0</v>
      </c>
      <c r="F397" s="1">
        <v>0</v>
      </c>
      <c r="G397" s="2">
        <f t="shared" si="8"/>
        <v>37064.412000000004</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13597</v>
      </c>
      <c r="D398" s="1">
        <f>'PR-RAS'!E403</f>
        <v>40000</v>
      </c>
      <c r="E398" s="1">
        <v>0</v>
      </c>
      <c r="F398" s="1">
        <v>0</v>
      </c>
      <c r="G398" s="2">
        <f t="shared" si="8"/>
        <v>37158.008999999998</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1126454.9400000004</v>
      </c>
      <c r="D403" s="1">
        <f>'PR-RAS'!E408</f>
        <v>603355.06000000006</v>
      </c>
      <c r="E403" s="1">
        <v>0</v>
      </c>
      <c r="F403" s="1">
        <v>0</v>
      </c>
      <c r="G403" s="2">
        <f t="shared" si="8"/>
        <v>937932.35412000027</v>
      </c>
      <c r="H403" s="2">
        <f t="shared" si="9"/>
        <v>0.11999999964609742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3949396.39</v>
      </c>
      <c r="D405" s="1">
        <f>'PR-RAS'!E410</f>
        <v>4274865.1100000003</v>
      </c>
      <c r="E405" s="1">
        <v>0</v>
      </c>
      <c r="F405" s="1">
        <v>0</v>
      </c>
      <c r="G405" s="2">
        <f t="shared" si="8"/>
        <v>5049647.1504400009</v>
      </c>
      <c r="H405" s="2">
        <f t="shared" si="9"/>
        <v>0.50000000046566129</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365115.33</v>
      </c>
      <c r="D406" s="1">
        <f>'PR-RAS'!E411</f>
        <v>384120.58</v>
      </c>
      <c r="E406" s="1">
        <v>0</v>
      </c>
      <c r="F406" s="1">
        <v>0</v>
      </c>
      <c r="G406" s="2">
        <f t="shared" si="8"/>
        <v>459009.37845000002</v>
      </c>
      <c r="H406" s="2">
        <f t="shared" si="9"/>
        <v>0.75</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2512987.12</v>
      </c>
      <c r="D407" s="1">
        <f>'PR-RAS'!E412</f>
        <v>3590840.17</v>
      </c>
      <c r="E407" s="1">
        <v>0</v>
      </c>
      <c r="F407" s="1">
        <v>0</v>
      </c>
      <c r="G407" s="2">
        <f t="shared" si="8"/>
        <v>3936034.9887600006</v>
      </c>
      <c r="H407" s="2">
        <f t="shared" si="9"/>
        <v>0.2900000000372529</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2838455.84</v>
      </c>
      <c r="D408" s="1">
        <f>'PR-RAS'!E413</f>
        <v>3465400.4499999997</v>
      </c>
      <c r="E408" s="1">
        <v>0</v>
      </c>
      <c r="F408" s="1">
        <v>0</v>
      </c>
      <c r="G408" s="2">
        <f t="shared" si="8"/>
        <v>3976087.4931799993</v>
      </c>
      <c r="H408" s="2">
        <f t="shared" si="9"/>
        <v>0.60999999986961484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125439.7200000002</v>
      </c>
      <c r="E409" s="1">
        <v>0</v>
      </c>
      <c r="F409" s="1">
        <v>0</v>
      </c>
      <c r="G409" s="2">
        <f t="shared" si="8"/>
        <v>102358.81152000016</v>
      </c>
      <c r="H409" s="2">
        <f t="shared" si="9"/>
        <v>0.27999999979510903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325468.71999999974</v>
      </c>
      <c r="D410" s="1">
        <f>'PR-RAS'!E415</f>
        <v>0</v>
      </c>
      <c r="E410" s="1">
        <v>0</v>
      </c>
      <c r="F410" s="1">
        <v>0</v>
      </c>
      <c r="G410" s="2">
        <f t="shared" si="8"/>
        <v>133116.70647999988</v>
      </c>
      <c r="H410" s="2">
        <f t="shared" si="9"/>
        <v>0.28000000026077032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138320.33000000007</v>
      </c>
      <c r="D412" s="1">
        <f>'PR-RAS'!E417</f>
        <v>677463.00000000047</v>
      </c>
      <c r="E412" s="1">
        <v>0</v>
      </c>
      <c r="F412" s="1">
        <v>0</v>
      </c>
      <c r="G412" s="2">
        <f t="shared" si="8"/>
        <v>613724.24163000041</v>
      </c>
      <c r="H412" s="2">
        <f t="shared" si="9"/>
        <v>0.33000000054016709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542672.75</v>
      </c>
      <c r="D413" s="1">
        <f>'PR-RAS'!E418</f>
        <v>481045.52</v>
      </c>
      <c r="E413" s="1">
        <v>0</v>
      </c>
      <c r="F413" s="1">
        <v>0</v>
      </c>
      <c r="G413" s="2">
        <f t="shared" si="8"/>
        <v>619962.68148000003</v>
      </c>
      <c r="H413" s="2">
        <f t="shared" si="9"/>
        <v>0.72999999998137355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1104191.57</v>
      </c>
      <c r="D414" s="1">
        <f>'PR-RAS'!E420</f>
        <v>6636.14</v>
      </c>
      <c r="E414" s="1">
        <v>0</v>
      </c>
      <c r="F414" s="1">
        <v>0</v>
      </c>
      <c r="G414" s="2">
        <f t="shared" si="8"/>
        <v>461512.57005000004</v>
      </c>
      <c r="H414" s="2">
        <f t="shared" si="9"/>
        <v>0.56999999993513484</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6636.14</v>
      </c>
      <c r="E415" s="1">
        <v>0</v>
      </c>
      <c r="F415" s="1">
        <v>0</v>
      </c>
      <c r="G415" s="2">
        <f t="shared" si="8"/>
        <v>5494.7239200000004</v>
      </c>
      <c r="H415" s="2">
        <f t="shared" si="9"/>
        <v>0.14000000000032742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6636.14</v>
      </c>
      <c r="E436" s="1">
        <v>0</v>
      </c>
      <c r="F436" s="1">
        <v>0</v>
      </c>
      <c r="G436" s="2">
        <f t="shared" si="8"/>
        <v>5773.4418000000005</v>
      </c>
      <c r="H436" s="2">
        <f t="shared" si="9"/>
        <v>0.14000000000032742</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6636.14</v>
      </c>
      <c r="E437" s="1">
        <v>0</v>
      </c>
      <c r="F437" s="1">
        <v>0</v>
      </c>
      <c r="G437" s="2">
        <f t="shared" si="8"/>
        <v>5786.7140800000006</v>
      </c>
      <c r="H437" s="2">
        <f t="shared" si="9"/>
        <v>0.14000000000032742</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1104191.57</v>
      </c>
      <c r="D478" s="1">
        <f>'PR-RAS'!E484</f>
        <v>0</v>
      </c>
      <c r="E478" s="1">
        <v>0</v>
      </c>
      <c r="F478" s="1">
        <v>0</v>
      </c>
      <c r="G478" s="2">
        <f t="shared" si="8"/>
        <v>526699.37889000005</v>
      </c>
      <c r="H478" s="2">
        <f t="shared" si="9"/>
        <v>0.42999999993480742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1104191.57</v>
      </c>
      <c r="D489" s="1">
        <f>'PR-RAS'!E495</f>
        <v>0</v>
      </c>
      <c r="E489" s="1">
        <v>0</v>
      </c>
      <c r="F489" s="1">
        <v>0</v>
      </c>
      <c r="G489" s="2">
        <f t="shared" si="8"/>
        <v>538845.48615999997</v>
      </c>
      <c r="H489" s="2">
        <f t="shared" si="9"/>
        <v>0.42999999993480742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1104191.57</v>
      </c>
      <c r="D490" s="1">
        <f>'PR-RAS'!E496</f>
        <v>0</v>
      </c>
      <c r="E490" s="1">
        <v>0</v>
      </c>
      <c r="F490" s="1">
        <v>0</v>
      </c>
      <c r="G490" s="2">
        <f t="shared" si="8"/>
        <v>539949.67773</v>
      </c>
      <c r="H490" s="2">
        <f t="shared" si="9"/>
        <v>0.42999999993480742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100336.03</v>
      </c>
      <c r="D522" s="1">
        <f>'PR-RAS'!E528</f>
        <v>205639.44999999998</v>
      </c>
      <c r="E522" s="1">
        <v>0</v>
      </c>
      <c r="F522" s="1">
        <v>0</v>
      </c>
      <c r="G522" s="2">
        <f t="shared" ref="G522:G809" si="10">(B522/1000)*(C522*1+D522*2)</f>
        <v>266551.37852999999</v>
      </c>
      <c r="H522" s="2">
        <f t="shared" ref="H522:H809" si="11">ABS(C522-ROUND(C522,0))+ABS(D522-ROUND(D522,0))</f>
        <v>0.47999999998137355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53169.65</v>
      </c>
      <c r="E523" s="1">
        <v>0</v>
      </c>
      <c r="F523" s="1">
        <v>0</v>
      </c>
      <c r="G523" s="2">
        <f t="shared" si="10"/>
        <v>55509.114600000001</v>
      </c>
      <c r="H523" s="2">
        <f t="shared" si="11"/>
        <v>0.34999999999854481</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53169.65</v>
      </c>
      <c r="E536" s="1">
        <v>0</v>
      </c>
      <c r="F536" s="1">
        <v>0</v>
      </c>
      <c r="G536" s="2">
        <f t="shared" si="10"/>
        <v>56891.525500000003</v>
      </c>
      <c r="H536" s="2">
        <f t="shared" si="11"/>
        <v>0.34999999999854481</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5000</v>
      </c>
      <c r="E574" s="1">
        <v>0</v>
      </c>
      <c r="F574" s="1">
        <v>0</v>
      </c>
      <c r="G574" s="2">
        <f t="shared" si="10"/>
        <v>5729.9999999999991</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5000</v>
      </c>
      <c r="E579" s="1">
        <v>0</v>
      </c>
      <c r="F579" s="1">
        <v>0</v>
      </c>
      <c r="G579" s="2">
        <f t="shared" si="10"/>
        <v>5780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5000</v>
      </c>
      <c r="E580" s="1">
        <v>0</v>
      </c>
      <c r="F580" s="1">
        <v>0</v>
      </c>
      <c r="G580" s="2">
        <f t="shared" si="10"/>
        <v>5790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100336.03</v>
      </c>
      <c r="D587" s="1">
        <f>'PR-RAS'!E593</f>
        <v>147469.79999999999</v>
      </c>
      <c r="E587" s="1">
        <v>0</v>
      </c>
      <c r="F587" s="1">
        <v>0</v>
      </c>
      <c r="G587" s="2">
        <f t="shared" si="10"/>
        <v>231631.51918</v>
      </c>
      <c r="H587" s="2">
        <f t="shared" si="11"/>
        <v>0.23000000001047738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100336.03</v>
      </c>
      <c r="D599" s="1">
        <f>'PR-RAS'!E605</f>
        <v>147469.79999999999</v>
      </c>
      <c r="E599" s="1">
        <v>0</v>
      </c>
      <c r="F599" s="1">
        <v>0</v>
      </c>
      <c r="G599" s="2">
        <f t="shared" si="10"/>
        <v>236374.82673999999</v>
      </c>
      <c r="H599" s="2">
        <f t="shared" si="11"/>
        <v>0.23000000001047738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100336.03</v>
      </c>
      <c r="D600" s="1">
        <f>'PR-RAS'!E606</f>
        <v>147469.79999999999</v>
      </c>
      <c r="E600" s="1">
        <v>0</v>
      </c>
      <c r="F600" s="1">
        <v>0</v>
      </c>
      <c r="G600" s="2">
        <f t="shared" si="10"/>
        <v>236770.10237000001</v>
      </c>
      <c r="H600" s="2">
        <f t="shared" si="11"/>
        <v>0.23000000001047738</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1003855.54</v>
      </c>
      <c r="D629" s="1">
        <f>'PR-RAS'!E635</f>
        <v>0</v>
      </c>
      <c r="E629" s="1">
        <v>0</v>
      </c>
      <c r="F629" s="1">
        <v>0</v>
      </c>
      <c r="G629" s="2">
        <f t="shared" si="10"/>
        <v>630421.27912000008</v>
      </c>
      <c r="H629" s="2">
        <f t="shared" si="11"/>
        <v>0.4599999999627471</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199003.30999999997</v>
      </c>
      <c r="E630" s="1">
        <v>0</v>
      </c>
      <c r="F630" s="1">
        <v>0</v>
      </c>
      <c r="G630" s="2">
        <f t="shared" si="10"/>
        <v>250346.16397999995</v>
      </c>
      <c r="H630" s="2">
        <f t="shared" si="11"/>
        <v>0.30999999996856786</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1203738.96</v>
      </c>
      <c r="E631" s="1">
        <v>0</v>
      </c>
      <c r="F631" s="1">
        <v>0</v>
      </c>
      <c r="G631" s="2">
        <f t="shared" si="10"/>
        <v>1516711.0896000001</v>
      </c>
      <c r="H631" s="2">
        <f t="shared" si="11"/>
        <v>4.0000000037252903E-2</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13790.53</v>
      </c>
      <c r="D632" s="1">
        <f>'PR-RAS'!E638</f>
        <v>0</v>
      </c>
      <c r="E632" s="1">
        <v>0</v>
      </c>
      <c r="F632" s="1">
        <v>0</v>
      </c>
      <c r="G632" s="2">
        <f t="shared" si="10"/>
        <v>8701.8244300000006</v>
      </c>
      <c r="H632" s="2">
        <f t="shared" si="11"/>
        <v>0.46999999999934516</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3617178.6900000004</v>
      </c>
      <c r="D633" s="1">
        <f>'PR-RAS'!E639</f>
        <v>3597476.31</v>
      </c>
      <c r="E633" s="1">
        <v>0</v>
      </c>
      <c r="F633" s="1">
        <v>0</v>
      </c>
      <c r="G633" s="2">
        <f t="shared" si="10"/>
        <v>6833266.9879200002</v>
      </c>
      <c r="H633" s="2">
        <f t="shared" si="11"/>
        <v>0.61999999964609742</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2938791.8699999996</v>
      </c>
      <c r="D634" s="1">
        <f>'PR-RAS'!E640</f>
        <v>3671039.9</v>
      </c>
      <c r="E634" s="1">
        <v>0</v>
      </c>
      <c r="F634" s="1">
        <v>0</v>
      </c>
      <c r="G634" s="2">
        <f t="shared" si="10"/>
        <v>6507791.7671100004</v>
      </c>
      <c r="H634" s="2">
        <f t="shared" si="11"/>
        <v>0.23000000044703484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678386.82000000076</v>
      </c>
      <c r="D635" s="1">
        <f>'PR-RAS'!E641</f>
        <v>0</v>
      </c>
      <c r="E635" s="1">
        <v>0</v>
      </c>
      <c r="F635" s="1">
        <v>0</v>
      </c>
      <c r="G635" s="2">
        <f t="shared" si="10"/>
        <v>430097.24388000049</v>
      </c>
      <c r="H635" s="2">
        <f t="shared" si="11"/>
        <v>0.17999999923631549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73563.589999999851</v>
      </c>
      <c r="E636" s="1">
        <v>0</v>
      </c>
      <c r="F636" s="1">
        <v>0</v>
      </c>
      <c r="G636" s="2">
        <f t="shared" si="10"/>
        <v>93425.759299999816</v>
      </c>
      <c r="H636" s="2">
        <f t="shared" si="11"/>
        <v>0.41000000014901161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526275.9599999995</v>
      </c>
      <c r="E637" s="1">
        <v>0</v>
      </c>
      <c r="F637" s="1">
        <v>0</v>
      </c>
      <c r="G637" s="2">
        <f t="shared" si="10"/>
        <v>669423.02111999935</v>
      </c>
      <c r="H637" s="2">
        <f t="shared" si="11"/>
        <v>4.000000050291419E-2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152110.86000000007</v>
      </c>
      <c r="D638" s="1">
        <f>'PR-RAS'!E644</f>
        <v>0</v>
      </c>
      <c r="E638" s="1">
        <v>0</v>
      </c>
      <c r="F638" s="1">
        <v>0</v>
      </c>
      <c r="G638" s="2">
        <f t="shared" si="10"/>
        <v>96894.617820000043</v>
      </c>
      <c r="H638" s="2">
        <f t="shared" si="11"/>
        <v>0.13999999992665835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526275.96000000066</v>
      </c>
      <c r="D639" s="1">
        <f>'PR-RAS'!E645</f>
        <v>452712.36999999965</v>
      </c>
      <c r="E639" s="1">
        <v>0</v>
      </c>
      <c r="F639" s="1">
        <v>0</v>
      </c>
      <c r="G639" s="2">
        <f t="shared" si="10"/>
        <v>913425.0466</v>
      </c>
      <c r="H639" s="2">
        <f t="shared" si="11"/>
        <v>0.40999999898485839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45056.79</v>
      </c>
      <c r="D641" s="1">
        <f>'PR-RAS'!E647</f>
        <v>63120.77</v>
      </c>
      <c r="E641" s="1">
        <v>0</v>
      </c>
      <c r="F641" s="1">
        <v>0</v>
      </c>
      <c r="G641" s="2">
        <f t="shared" si="10"/>
        <v>109630.93119999999</v>
      </c>
      <c r="H641" s="2">
        <f t="shared" si="11"/>
        <v>0.44000000000232831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223405.89</v>
      </c>
      <c r="D642" s="1">
        <f>'PR-RAS'!E649</f>
        <v>594572.41</v>
      </c>
      <c r="E642" s="1">
        <v>0</v>
      </c>
      <c r="F642" s="1">
        <v>0</v>
      </c>
      <c r="G642" s="2">
        <f t="shared" si="10"/>
        <v>905445.00511000003</v>
      </c>
      <c r="H642" s="2">
        <f t="shared" si="11"/>
        <v>0.52000000001862645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4368829.79</v>
      </c>
      <c r="D643" s="1">
        <f>'PR-RAS'!E650</f>
        <v>4526342.72</v>
      </c>
      <c r="E643" s="1">
        <v>0</v>
      </c>
      <c r="F643" s="1">
        <v>0</v>
      </c>
      <c r="G643" s="2">
        <f t="shared" si="10"/>
        <v>8616612.7776600011</v>
      </c>
      <c r="H643" s="2">
        <f t="shared" si="11"/>
        <v>0.49000000022351742</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3997663.27</v>
      </c>
      <c r="D644" s="1">
        <f>'PR-RAS'!E651</f>
        <v>4606392.2</v>
      </c>
      <c r="E644" s="1">
        <v>0</v>
      </c>
      <c r="F644" s="1">
        <v>0</v>
      </c>
      <c r="G644" s="2">
        <f t="shared" si="10"/>
        <v>8494317.8518100008</v>
      </c>
      <c r="H644" s="2">
        <f t="shared" si="11"/>
        <v>0.47000000020489097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594572.40999999968</v>
      </c>
      <c r="D645" s="1">
        <f>'PR-RAS'!E652</f>
        <v>514522.9299999997</v>
      </c>
      <c r="E645" s="1">
        <v>0</v>
      </c>
      <c r="F645" s="1">
        <v>0</v>
      </c>
      <c r="G645" s="2">
        <f t="shared" si="10"/>
        <v>1045610.1658799994</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10</v>
      </c>
      <c r="D646" s="1">
        <f>'PR-RAS'!E653</f>
        <v>10</v>
      </c>
      <c r="E646" s="1">
        <v>0</v>
      </c>
      <c r="F646" s="1">
        <v>0</v>
      </c>
      <c r="G646" s="2">
        <f t="shared" si="10"/>
        <v>19.350000000000001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15</v>
      </c>
      <c r="D647" s="1">
        <f>'PR-RAS'!E654</f>
        <v>16</v>
      </c>
      <c r="E647" s="1">
        <v>0</v>
      </c>
      <c r="F647" s="1">
        <v>0</v>
      </c>
      <c r="G647" s="2">
        <f t="shared" si="10"/>
        <v>30.362000000000002</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v>
      </c>
      <c r="D648" s="1">
        <f>'PR-RAS'!E655</f>
        <v>10</v>
      </c>
      <c r="E648" s="1">
        <v>0</v>
      </c>
      <c r="F648" s="1">
        <v>0</v>
      </c>
      <c r="G648" s="2">
        <f t="shared" si="10"/>
        <v>19.41</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13</v>
      </c>
      <c r="D649" s="1">
        <f>'PR-RAS'!E656</f>
        <v>13</v>
      </c>
      <c r="E649" s="1">
        <v>0</v>
      </c>
      <c r="F649" s="1">
        <v>0</v>
      </c>
      <c r="G649" s="2">
        <f t="shared" si="10"/>
        <v>25.272000000000002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76.41</v>
      </c>
      <c r="D653" s="1">
        <f>'PR-RAS'!E660</f>
        <v>0</v>
      </c>
      <c r="E653" s="1">
        <v>0</v>
      </c>
      <c r="F653" s="1">
        <v>0</v>
      </c>
      <c r="G653" s="2">
        <f t="shared" si="10"/>
        <v>49.819319999999998</v>
      </c>
      <c r="H653" s="2">
        <f t="shared" si="11"/>
        <v>0.40999999999999659</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324541</v>
      </c>
      <c r="D654" s="1">
        <f>'PR-RAS'!E661</f>
        <v>419380.37</v>
      </c>
      <c r="E654" s="1">
        <v>0</v>
      </c>
      <c r="F654" s="1">
        <v>0</v>
      </c>
      <c r="G654" s="2">
        <f t="shared" si="10"/>
        <v>759636.03622000001</v>
      </c>
      <c r="H654" s="2">
        <f t="shared" si="11"/>
        <v>0.36999999999534339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49300</v>
      </c>
      <c r="D655" s="1">
        <f>'PR-RAS'!E662</f>
        <v>30000</v>
      </c>
      <c r="E655" s="1">
        <v>0</v>
      </c>
      <c r="F655" s="1">
        <v>0</v>
      </c>
      <c r="G655" s="2">
        <f t="shared" si="10"/>
        <v>71482.2</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203000</v>
      </c>
      <c r="E658" s="1">
        <v>0</v>
      </c>
      <c r="F658" s="1">
        <v>0</v>
      </c>
      <c r="G658" s="2">
        <f t="shared" si="10"/>
        <v>266742</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4457</v>
      </c>
      <c r="D667" s="1">
        <f>'PR-RAS'!E674</f>
        <v>89401.69</v>
      </c>
      <c r="E667" s="1">
        <v>0</v>
      </c>
      <c r="F667" s="1">
        <v>0</v>
      </c>
      <c r="G667" s="2">
        <f t="shared" si="10"/>
        <v>122051.41308000001</v>
      </c>
      <c r="H667" s="2">
        <f t="shared" si="11"/>
        <v>0.30999999999767169</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2003.78</v>
      </c>
      <c r="D668" s="1">
        <f>'PR-RAS'!E675</f>
        <v>1132.8</v>
      </c>
      <c r="E668" s="1">
        <v>0</v>
      </c>
      <c r="F668" s="1">
        <v>0</v>
      </c>
      <c r="G668" s="2">
        <f t="shared" si="10"/>
        <v>2847.6764600000001</v>
      </c>
      <c r="H668" s="2">
        <f t="shared" si="11"/>
        <v>0.42000000000007276</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398.17</v>
      </c>
      <c r="D669" s="1">
        <f>'PR-RAS'!E676</f>
        <v>500</v>
      </c>
      <c r="E669" s="1">
        <v>0</v>
      </c>
      <c r="F669" s="1">
        <v>0</v>
      </c>
      <c r="G669" s="2">
        <f t="shared" si="10"/>
        <v>933.97756000000015</v>
      </c>
      <c r="H669" s="2">
        <f t="shared" si="11"/>
        <v>0.17000000000001592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14712.06</v>
      </c>
      <c r="E687" s="1">
        <v>0</v>
      </c>
      <c r="F687" s="1">
        <v>0</v>
      </c>
      <c r="G687" s="2">
        <f t="shared" si="10"/>
        <v>20184.946319999999</v>
      </c>
      <c r="H687" s="2">
        <f t="shared" si="11"/>
        <v>5.9999999999490683E-2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40000</v>
      </c>
      <c r="D691" s="1">
        <f>'PR-RAS'!E698</f>
        <v>0</v>
      </c>
      <c r="E691" s="1">
        <v>0</v>
      </c>
      <c r="F691" s="1">
        <v>0</v>
      </c>
      <c r="G691" s="2">
        <f t="shared" si="10"/>
        <v>27599.999999999996</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53412.66</v>
      </c>
      <c r="D703" s="1">
        <f>'PR-RAS'!E710</f>
        <v>60811.95</v>
      </c>
      <c r="E703" s="1">
        <v>0</v>
      </c>
      <c r="F703" s="1">
        <v>0</v>
      </c>
      <c r="G703" s="2">
        <f t="shared" si="10"/>
        <v>122875.66511999999</v>
      </c>
      <c r="H703" s="2">
        <f t="shared" si="11"/>
        <v>0.38999999999941792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9845.7900000000009</v>
      </c>
      <c r="D711" s="1">
        <f>'PR-RAS'!E718</f>
        <v>11082.7</v>
      </c>
      <c r="E711" s="1">
        <v>0</v>
      </c>
      <c r="F711" s="1">
        <v>0</v>
      </c>
      <c r="G711" s="2">
        <f t="shared" si="10"/>
        <v>22727.944900000002</v>
      </c>
      <c r="H711" s="2">
        <f t="shared" si="11"/>
        <v>0.50999999999839929</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2381.2600000000002</v>
      </c>
      <c r="D713" s="1">
        <f>'PR-RAS'!E720</f>
        <v>6769.46</v>
      </c>
      <c r="E713" s="1">
        <v>0</v>
      </c>
      <c r="F713" s="1">
        <v>0</v>
      </c>
      <c r="G713" s="2">
        <f t="shared" si="10"/>
        <v>11335.168159999999</v>
      </c>
      <c r="H713" s="2">
        <f t="shared" si="11"/>
        <v>0.72000000000025466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24947.52</v>
      </c>
      <c r="D714" s="1">
        <f>'PR-RAS'!E721</f>
        <v>31082.78</v>
      </c>
      <c r="E714" s="1">
        <v>0</v>
      </c>
      <c r="F714" s="1">
        <v>0</v>
      </c>
      <c r="G714" s="2">
        <f t="shared" si="10"/>
        <v>62111.626039999996</v>
      </c>
      <c r="H714" s="2">
        <f t="shared" si="11"/>
        <v>0.7000000000007276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15860.01</v>
      </c>
      <c r="D715" s="1">
        <f>'PR-RAS'!E722</f>
        <v>10641.43</v>
      </c>
      <c r="E715" s="1">
        <v>0</v>
      </c>
      <c r="F715" s="1">
        <v>0</v>
      </c>
      <c r="G715" s="2">
        <f t="shared" si="10"/>
        <v>26520.009180000001</v>
      </c>
      <c r="H715" s="2">
        <f t="shared" si="11"/>
        <v>0.44000000000050932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6463.91</v>
      </c>
      <c r="D717" s="1">
        <f>'PR-RAS'!E724</f>
        <v>6062.9</v>
      </c>
      <c r="E717" s="1">
        <v>0</v>
      </c>
      <c r="F717" s="1">
        <v>0</v>
      </c>
      <c r="G717" s="2">
        <f t="shared" si="10"/>
        <v>13310.232359999998</v>
      </c>
      <c r="H717" s="2">
        <f t="shared" si="11"/>
        <v>0.19000000000050932</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6448.62</v>
      </c>
      <c r="D718" s="1">
        <f>'PR-RAS'!E725</f>
        <v>8062.27</v>
      </c>
      <c r="E718" s="1">
        <v>0</v>
      </c>
      <c r="F718" s="1">
        <v>0</v>
      </c>
      <c r="G718" s="2">
        <f t="shared" si="10"/>
        <v>16184.95572</v>
      </c>
      <c r="H718" s="2">
        <f t="shared" si="11"/>
        <v>0.6500000000005457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13614.98</v>
      </c>
      <c r="D735" s="1">
        <f>'PR-RAS'!E742</f>
        <v>17881.95</v>
      </c>
      <c r="E735" s="1">
        <v>0</v>
      </c>
      <c r="F735" s="1">
        <v>0</v>
      </c>
      <c r="G735" s="2">
        <f t="shared" si="10"/>
        <v>36244.09792</v>
      </c>
      <c r="H735" s="2">
        <f t="shared" si="11"/>
        <v>6.9999999999708962E-2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22053.07</v>
      </c>
      <c r="D755" s="1">
        <f>'PR-RAS'!E762</f>
        <v>29392.43</v>
      </c>
      <c r="E755" s="1">
        <v>0</v>
      </c>
      <c r="F755" s="1">
        <v>0</v>
      </c>
      <c r="G755" s="2">
        <f t="shared" si="10"/>
        <v>60951.799219999994</v>
      </c>
      <c r="H755" s="2">
        <f t="shared" si="11"/>
        <v>0.5</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398.4</v>
      </c>
      <c r="D757" s="1">
        <f>'PR-RAS'!E764</f>
        <v>0</v>
      </c>
      <c r="E757" s="1">
        <v>0</v>
      </c>
      <c r="F757" s="1">
        <v>0</v>
      </c>
      <c r="G757" s="2">
        <f t="shared" si="10"/>
        <v>301.19040000000001</v>
      </c>
      <c r="H757" s="2">
        <f t="shared" si="11"/>
        <v>0.39999999999997726</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9631.66</v>
      </c>
      <c r="D762" s="1">
        <f>'PR-RAS'!E769</f>
        <v>0</v>
      </c>
      <c r="E762" s="1">
        <v>0</v>
      </c>
      <c r="F762" s="1">
        <v>0</v>
      </c>
      <c r="G762" s="2">
        <f t="shared" si="10"/>
        <v>7329.69326</v>
      </c>
      <c r="H762" s="2">
        <f t="shared" si="11"/>
        <v>0.34000000000014552</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18559.509999999998</v>
      </c>
      <c r="D809" s="1">
        <f>'PR-RAS'!E816</f>
        <v>22355.57</v>
      </c>
      <c r="E809" s="1">
        <v>0</v>
      </c>
      <c r="F809" s="1">
        <v>0</v>
      </c>
      <c r="G809" s="2">
        <f t="shared" si="10"/>
        <v>51122.6852</v>
      </c>
      <c r="H809" s="2">
        <f t="shared" si="11"/>
        <v>0.92000000000189175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200</v>
      </c>
      <c r="D810" s="1">
        <f>'PR-RAS'!E817</f>
        <v>436.6</v>
      </c>
      <c r="E810" s="1">
        <v>0</v>
      </c>
      <c r="F810" s="1">
        <v>0</v>
      </c>
      <c r="G810" s="2">
        <f t="shared" ref="G810:G983" si="18">(B810/1000)*(C810*1+D810*2)</f>
        <v>868.2188000000001</v>
      </c>
      <c r="H810" s="2">
        <f t="shared" ref="H810:H1067" si="19">ABS(C810-ROUND(C810,0))+ABS(D810-ROUND(D810,0))</f>
        <v>0.39999999999997726</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27990.89</v>
      </c>
      <c r="D812" s="1">
        <f>'PR-RAS'!E819</f>
        <v>32790.480000000003</v>
      </c>
      <c r="E812" s="1">
        <v>0</v>
      </c>
      <c r="F812" s="1">
        <v>0</v>
      </c>
      <c r="G812" s="2">
        <f t="shared" si="18"/>
        <v>75886.770350000006</v>
      </c>
      <c r="H812" s="2">
        <f t="shared" si="19"/>
        <v>0.5900000000037835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300</v>
      </c>
      <c r="D816" s="1">
        <f>'PR-RAS'!E823</f>
        <v>400</v>
      </c>
      <c r="E816" s="1">
        <v>0</v>
      </c>
      <c r="F816" s="1">
        <v>0</v>
      </c>
      <c r="G816" s="2">
        <f t="shared" si="18"/>
        <v>896.49999999999989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11093.23</v>
      </c>
      <c r="D817" s="1">
        <f>'PR-RAS'!E824</f>
        <v>15329.9</v>
      </c>
      <c r="E817" s="1">
        <v>0</v>
      </c>
      <c r="F817" s="1">
        <v>0</v>
      </c>
      <c r="G817" s="2">
        <f t="shared" si="18"/>
        <v>34070.472479999997</v>
      </c>
      <c r="H817" s="2">
        <f t="shared" si="19"/>
        <v>0.32999999999992724</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10984.53</v>
      </c>
      <c r="D818" s="1">
        <f>'PR-RAS'!E825</f>
        <v>20750</v>
      </c>
      <c r="E818" s="1">
        <v>0</v>
      </c>
      <c r="F818" s="1">
        <v>0</v>
      </c>
      <c r="G818" s="2">
        <f t="shared" si="18"/>
        <v>42879.861009999993</v>
      </c>
      <c r="H818" s="2">
        <f t="shared" si="19"/>
        <v>0.46999999999934516</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20554.38</v>
      </c>
      <c r="D821" s="1">
        <f>'PR-RAS'!E828</f>
        <v>20518.830000000002</v>
      </c>
      <c r="E821" s="1">
        <v>0</v>
      </c>
      <c r="F821" s="1">
        <v>0</v>
      </c>
      <c r="G821" s="2">
        <f t="shared" si="18"/>
        <v>50505.472800000003</v>
      </c>
      <c r="H821" s="2">
        <f t="shared" si="19"/>
        <v>0.5499999999992724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54549</v>
      </c>
      <c r="D823" s="1">
        <f>'PR-RAS'!E830</f>
        <v>77500</v>
      </c>
      <c r="E823" s="1">
        <v>0</v>
      </c>
      <c r="F823" s="1">
        <v>0</v>
      </c>
      <c r="G823" s="2">
        <f t="shared" si="18"/>
        <v>172249.27799999999</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6636.14</v>
      </c>
      <c r="E848" s="1">
        <v>0</v>
      </c>
      <c r="F848" s="1">
        <v>0</v>
      </c>
      <c r="G848" s="2">
        <f t="shared" si="18"/>
        <v>11241.621160000001</v>
      </c>
      <c r="H848" s="2">
        <f t="shared" si="19"/>
        <v>0.14000000000032742</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1104191.57</v>
      </c>
      <c r="D879" s="1">
        <f>'PR-RAS'!E886</f>
        <v>0</v>
      </c>
      <c r="E879" s="1">
        <v>0</v>
      </c>
      <c r="F879" s="1">
        <v>0</v>
      </c>
      <c r="G879" s="2">
        <f t="shared" si="18"/>
        <v>969480.1984600001</v>
      </c>
      <c r="H879" s="2">
        <f t="shared" si="19"/>
        <v>0.42999999993480742</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53169.65</v>
      </c>
      <c r="E912" s="1">
        <v>0</v>
      </c>
      <c r="F912" s="1">
        <v>0</v>
      </c>
      <c r="G912" s="2">
        <f t="shared" si="18"/>
        <v>96875.102300000013</v>
      </c>
      <c r="H912" s="2">
        <f t="shared" si="19"/>
        <v>0.34999999999854481</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100336.03</v>
      </c>
      <c r="D947" s="1">
        <f>'PR-RAS'!E954</f>
        <v>147469.79999999999</v>
      </c>
      <c r="E947" s="1">
        <v>0</v>
      </c>
      <c r="F947" s="1">
        <v>0</v>
      </c>
      <c r="G947" s="2">
        <f t="shared" si="18"/>
        <v>373930.74598000001</v>
      </c>
      <c r="H947" s="2">
        <f t="shared" si="19"/>
        <v>0.23000000001047738</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9512728.3200000003</v>
      </c>
      <c r="D984" s="6">
        <f>BILANCA!E6</f>
        <v>10438025.689999999</v>
      </c>
      <c r="E984" s="6">
        <v>0</v>
      </c>
      <c r="F984" s="6">
        <v>0</v>
      </c>
      <c r="G984" s="7">
        <f t="shared" ref="G984:G1241" si="22">B984/1000*C984+B984/500*D984</f>
        <v>30388.779699999999</v>
      </c>
      <c r="H984" s="7">
        <f t="shared" si="19"/>
        <v>0.63000000081956387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6920520.9900000002</v>
      </c>
      <c r="D985" s="1">
        <f>BILANCA!E7</f>
        <v>7922272.9899999993</v>
      </c>
      <c r="E985" s="1">
        <v>0</v>
      </c>
      <c r="F985" s="1">
        <v>0</v>
      </c>
      <c r="G985" s="2">
        <f t="shared" si="22"/>
        <v>45530.13394</v>
      </c>
      <c r="H985" s="2">
        <f t="shared" si="19"/>
        <v>2.0000000484287739E-2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616785.01</v>
      </c>
      <c r="D986" s="1">
        <f>BILANCA!E8</f>
        <v>736784.43</v>
      </c>
      <c r="E986" s="1">
        <v>0</v>
      </c>
      <c r="F986" s="1">
        <v>0</v>
      </c>
      <c r="G986" s="2">
        <f t="shared" si="22"/>
        <v>6271.0616100000007</v>
      </c>
      <c r="H986" s="2">
        <f t="shared" si="19"/>
        <v>0.44000000006053597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616785.01</v>
      </c>
      <c r="D987" s="1">
        <f>BILANCA!E9</f>
        <v>736784.43</v>
      </c>
      <c r="E987" s="1">
        <v>0</v>
      </c>
      <c r="F987" s="1">
        <v>0</v>
      </c>
      <c r="G987" s="2">
        <f t="shared" si="22"/>
        <v>8361.4154799999997</v>
      </c>
      <c r="H987" s="2">
        <f t="shared" si="19"/>
        <v>0.44000000006053597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349846.1</v>
      </c>
      <c r="D988" s="1">
        <f>BILANCA!E10</f>
        <v>349846.1</v>
      </c>
      <c r="E988" s="1">
        <v>0</v>
      </c>
      <c r="F988" s="1">
        <v>0</v>
      </c>
      <c r="G988" s="2">
        <f t="shared" si="22"/>
        <v>5247.6914999999999</v>
      </c>
      <c r="H988" s="2">
        <f t="shared" si="19"/>
        <v>0.19999999995343387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349846.1</v>
      </c>
      <c r="D989" s="1">
        <f>BILANCA!E11</f>
        <v>349846.1</v>
      </c>
      <c r="E989" s="1">
        <v>0</v>
      </c>
      <c r="F989" s="1">
        <v>0</v>
      </c>
      <c r="G989" s="2">
        <f t="shared" si="22"/>
        <v>6297.2297999999992</v>
      </c>
      <c r="H989" s="2">
        <f t="shared" si="19"/>
        <v>0.19999999995343387</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4751209.53</v>
      </c>
      <c r="D990" s="1">
        <f>BILANCA!E12</f>
        <v>5309643.84</v>
      </c>
      <c r="E990" s="1">
        <v>0</v>
      </c>
      <c r="F990" s="1">
        <v>0</v>
      </c>
      <c r="G990" s="2">
        <f t="shared" si="22"/>
        <v>107593.48047000001</v>
      </c>
      <c r="H990" s="2">
        <f t="shared" si="19"/>
        <v>0.62999999988824129</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4396719.93</v>
      </c>
      <c r="D991" s="1">
        <f>BILANCA!E13</f>
        <v>4800815.78</v>
      </c>
      <c r="E991" s="1">
        <v>0</v>
      </c>
      <c r="F991" s="1">
        <v>0</v>
      </c>
      <c r="G991" s="2">
        <f t="shared" si="22"/>
        <v>111986.81192000001</v>
      </c>
      <c r="H991" s="2">
        <f t="shared" si="19"/>
        <v>0.2900000000372529</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68532.639999999999</v>
      </c>
      <c r="D992" s="1">
        <f>BILANCA!E14</f>
        <v>68532.639999999999</v>
      </c>
      <c r="E992" s="1">
        <v>0</v>
      </c>
      <c r="F992" s="1">
        <v>0</v>
      </c>
      <c r="G992" s="2">
        <f t="shared" si="22"/>
        <v>1850.3812799999996</v>
      </c>
      <c r="H992" s="2">
        <f t="shared" si="19"/>
        <v>0.72000000000116415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1072246.83</v>
      </c>
      <c r="D993" s="1">
        <f>BILANCA!E15</f>
        <v>1228084.73</v>
      </c>
      <c r="E993" s="1">
        <v>0</v>
      </c>
      <c r="F993" s="1">
        <v>0</v>
      </c>
      <c r="G993" s="2">
        <f t="shared" si="22"/>
        <v>35284.162899999996</v>
      </c>
      <c r="H993" s="2">
        <f t="shared" si="19"/>
        <v>0.43999999994412065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1148930.6200000001</v>
      </c>
      <c r="D994" s="1">
        <f>BILANCA!E16</f>
        <v>1342119.97</v>
      </c>
      <c r="E994" s="1">
        <v>0</v>
      </c>
      <c r="F994" s="1">
        <v>0</v>
      </c>
      <c r="G994" s="2">
        <f t="shared" si="22"/>
        <v>42164.87616</v>
      </c>
      <c r="H994" s="2">
        <f t="shared" si="19"/>
        <v>0.40999999991618097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3261625.02</v>
      </c>
      <c r="D995" s="1">
        <f>BILANCA!E17</f>
        <v>3489607.16</v>
      </c>
      <c r="E995" s="1">
        <v>0</v>
      </c>
      <c r="F995" s="1">
        <v>0</v>
      </c>
      <c r="G995" s="2">
        <f t="shared" si="22"/>
        <v>122890.07208000001</v>
      </c>
      <c r="H995" s="2">
        <f t="shared" si="19"/>
        <v>0.18000000016763806</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1154615.18</v>
      </c>
      <c r="D996" s="1">
        <f>BILANCA!E18</f>
        <v>1327528.72</v>
      </c>
      <c r="E996" s="1">
        <v>0</v>
      </c>
      <c r="F996" s="1">
        <v>0</v>
      </c>
      <c r="G996" s="2">
        <f t="shared" si="22"/>
        <v>49525.744059999997</v>
      </c>
      <c r="H996" s="2">
        <f t="shared" si="19"/>
        <v>0.4599999999627471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246538.62</v>
      </c>
      <c r="D997" s="1">
        <f>BILANCA!E19</f>
        <v>345545.24999999994</v>
      </c>
      <c r="E997" s="1">
        <v>0</v>
      </c>
      <c r="F997" s="1">
        <v>0</v>
      </c>
      <c r="G997" s="2">
        <f t="shared" si="22"/>
        <v>13126.807679999998</v>
      </c>
      <c r="H997" s="2">
        <f t="shared" si="19"/>
        <v>0.62999999994644895</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80258.23</v>
      </c>
      <c r="D998" s="1">
        <f>BILANCA!E20</f>
        <v>84573.77</v>
      </c>
      <c r="E998" s="1">
        <v>0</v>
      </c>
      <c r="F998" s="1">
        <v>0</v>
      </c>
      <c r="G998" s="2">
        <f t="shared" si="22"/>
        <v>3741.08655</v>
      </c>
      <c r="H998" s="2">
        <f t="shared" si="19"/>
        <v>0.45999999999185093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22847.360000000001</v>
      </c>
      <c r="D999" s="1">
        <f>BILANCA!E21</f>
        <v>23754.36</v>
      </c>
      <c r="E999" s="1">
        <v>0</v>
      </c>
      <c r="F999" s="1">
        <v>0</v>
      </c>
      <c r="G999" s="2">
        <f t="shared" si="22"/>
        <v>1125.6972800000001</v>
      </c>
      <c r="H999" s="2">
        <f t="shared" si="19"/>
        <v>0.72000000000116415</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14543.84</v>
      </c>
      <c r="D1000" s="1">
        <f>BILANCA!E22</f>
        <v>14543.84</v>
      </c>
      <c r="E1000" s="1">
        <v>0</v>
      </c>
      <c r="F1000" s="1">
        <v>0</v>
      </c>
      <c r="G1000" s="2">
        <f t="shared" si="22"/>
        <v>741.73584000000005</v>
      </c>
      <c r="H1000" s="2">
        <f t="shared" si="19"/>
        <v>0.31999999999970896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1109.06</v>
      </c>
      <c r="D1002" s="1">
        <f>BILANCA!E24</f>
        <v>1109.06</v>
      </c>
      <c r="E1002" s="1">
        <v>0</v>
      </c>
      <c r="F1002" s="1">
        <v>0</v>
      </c>
      <c r="G1002" s="2">
        <f t="shared" si="22"/>
        <v>63.216419999999992</v>
      </c>
      <c r="H1002" s="2">
        <f t="shared" si="19"/>
        <v>0.11999999999989086</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172155.76</v>
      </c>
      <c r="D1003" s="1">
        <f>BILANCA!E25</f>
        <v>315987.01</v>
      </c>
      <c r="E1003" s="1">
        <v>0</v>
      </c>
      <c r="F1003" s="1">
        <v>0</v>
      </c>
      <c r="G1003" s="2">
        <f t="shared" si="22"/>
        <v>16082.595600000001</v>
      </c>
      <c r="H1003" s="2">
        <f t="shared" si="19"/>
        <v>0.25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242700.47</v>
      </c>
      <c r="D1004" s="1">
        <f>BILANCA!E26</f>
        <v>280835.42</v>
      </c>
      <c r="E1004" s="1">
        <v>0</v>
      </c>
      <c r="F1004" s="1">
        <v>0</v>
      </c>
      <c r="G1004" s="2">
        <f t="shared" si="22"/>
        <v>16891.79751</v>
      </c>
      <c r="H1004" s="2">
        <f t="shared" si="19"/>
        <v>0.88999999998486601</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287076.09999999998</v>
      </c>
      <c r="D1006" s="1">
        <f>BILANCA!E28</f>
        <v>375258.21</v>
      </c>
      <c r="E1006" s="1">
        <v>0</v>
      </c>
      <c r="F1006" s="1">
        <v>0</v>
      </c>
      <c r="G1006" s="2">
        <f t="shared" si="22"/>
        <v>23864.627960000002</v>
      </c>
      <c r="H1006" s="2">
        <f t="shared" si="19"/>
        <v>0.30999999999767169</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2323.84</v>
      </c>
      <c r="D1007" s="1">
        <f>BILANCA!E29</f>
        <v>0</v>
      </c>
      <c r="E1007" s="1">
        <v>0</v>
      </c>
      <c r="F1007" s="1">
        <v>0</v>
      </c>
      <c r="G1007" s="2">
        <f t="shared" si="22"/>
        <v>55.772160000000007</v>
      </c>
      <c r="H1007" s="2">
        <f t="shared" si="19"/>
        <v>0.15999999999985448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23238.41</v>
      </c>
      <c r="D1008" s="1">
        <f>BILANCA!E30</f>
        <v>23238.41</v>
      </c>
      <c r="E1008" s="1">
        <v>0</v>
      </c>
      <c r="F1008" s="1">
        <v>0</v>
      </c>
      <c r="G1008" s="2">
        <f t="shared" si="22"/>
        <v>1742.8807499999998</v>
      </c>
      <c r="H1008" s="2">
        <f t="shared" si="19"/>
        <v>0.81999999999970896</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20914.57</v>
      </c>
      <c r="D1012" s="1">
        <f>BILANCA!E34</f>
        <v>23238.41</v>
      </c>
      <c r="E1012" s="1">
        <v>0</v>
      </c>
      <c r="F1012" s="1">
        <v>0</v>
      </c>
      <c r="G1012" s="2">
        <f t="shared" si="22"/>
        <v>1954.3503100000003</v>
      </c>
      <c r="H1012" s="2">
        <f t="shared" si="19"/>
        <v>0.84000000000014552</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987.59</v>
      </c>
      <c r="D1014" s="1">
        <f>BILANCA!E36</f>
        <v>987.59</v>
      </c>
      <c r="E1014" s="1">
        <v>0</v>
      </c>
      <c r="F1014" s="1">
        <v>0</v>
      </c>
      <c r="G1014" s="2">
        <f t="shared" si="22"/>
        <v>91.845870000000005</v>
      </c>
      <c r="H1014" s="2">
        <f t="shared" si="19"/>
        <v>0.81999999999993634</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987.59</v>
      </c>
      <c r="D1018" s="1">
        <f>BILANCA!E40</f>
        <v>987.59</v>
      </c>
      <c r="E1018" s="1">
        <v>0</v>
      </c>
      <c r="F1018" s="1">
        <v>0</v>
      </c>
      <c r="G1018" s="2">
        <f t="shared" si="22"/>
        <v>103.69695000000002</v>
      </c>
      <c r="H1018" s="2">
        <f t="shared" si="19"/>
        <v>0.81999999999993634</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905.73999999999978</v>
      </c>
      <c r="D1019" s="1">
        <f>BILANCA!E41</f>
        <v>372.88999999999987</v>
      </c>
      <c r="E1019" s="1">
        <v>0</v>
      </c>
      <c r="F1019" s="1">
        <v>0</v>
      </c>
      <c r="G1019" s="2">
        <f t="shared" si="22"/>
        <v>59.45471999999998</v>
      </c>
      <c r="H1019" s="2">
        <f t="shared" si="19"/>
        <v>0.37000000000034561</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2791.66</v>
      </c>
      <c r="D1020" s="1">
        <f>BILANCA!E42</f>
        <v>2791.66</v>
      </c>
      <c r="E1020" s="1">
        <v>0</v>
      </c>
      <c r="F1020" s="1">
        <v>0</v>
      </c>
      <c r="G1020" s="2">
        <f t="shared" si="22"/>
        <v>309.87425999999994</v>
      </c>
      <c r="H1020" s="2">
        <f t="shared" si="19"/>
        <v>0.68000000000029104</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1885.92</v>
      </c>
      <c r="D1022" s="1">
        <f>BILANCA!E44</f>
        <v>2418.77</v>
      </c>
      <c r="E1022" s="1">
        <v>0</v>
      </c>
      <c r="F1022" s="1">
        <v>0</v>
      </c>
      <c r="G1022" s="2">
        <f t="shared" si="22"/>
        <v>262.21494000000001</v>
      </c>
      <c r="H1022" s="2">
        <f t="shared" si="19"/>
        <v>0.30999999999994543</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104721.40000000002</v>
      </c>
      <c r="D1023" s="1">
        <f>BILANCA!E45</f>
        <v>162909.91999999998</v>
      </c>
      <c r="E1023" s="1">
        <v>0</v>
      </c>
      <c r="F1023" s="1">
        <v>0</v>
      </c>
      <c r="G1023" s="2">
        <f t="shared" si="22"/>
        <v>17221.649600000001</v>
      </c>
      <c r="H1023" s="2">
        <f t="shared" si="19"/>
        <v>0.48000000003958121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6400.7</v>
      </c>
      <c r="D1025" s="1">
        <f>BILANCA!E47</f>
        <v>6400.7</v>
      </c>
      <c r="E1025" s="1">
        <v>0</v>
      </c>
      <c r="F1025" s="1">
        <v>0</v>
      </c>
      <c r="G1025" s="2">
        <f t="shared" si="22"/>
        <v>806.48820000000001</v>
      </c>
      <c r="H1025" s="2">
        <f t="shared" si="19"/>
        <v>0.6000000000003638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35934.699999999997</v>
      </c>
      <c r="D1026" s="1">
        <f>BILANCA!E48</f>
        <v>35934.699999999997</v>
      </c>
      <c r="E1026" s="1">
        <v>0</v>
      </c>
      <c r="F1026" s="1">
        <v>0</v>
      </c>
      <c r="G1026" s="2">
        <f t="shared" si="22"/>
        <v>4635.5762999999988</v>
      </c>
      <c r="H1026" s="2">
        <f t="shared" si="19"/>
        <v>0.60000000000582077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411836.27</v>
      </c>
      <c r="D1027" s="1">
        <f>BILANCA!E49</f>
        <v>509316.32</v>
      </c>
      <c r="E1027" s="1">
        <v>0</v>
      </c>
      <c r="F1027" s="1">
        <v>0</v>
      </c>
      <c r="G1027" s="2">
        <f t="shared" si="22"/>
        <v>62940.632039999997</v>
      </c>
      <c r="H1027" s="2">
        <f t="shared" si="19"/>
        <v>0.59000000002561137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349450.27</v>
      </c>
      <c r="D1028" s="1">
        <f>BILANCA!E50</f>
        <v>388741.8</v>
      </c>
      <c r="E1028" s="1">
        <v>0</v>
      </c>
      <c r="F1028" s="1">
        <v>0</v>
      </c>
      <c r="G1028" s="2">
        <f t="shared" si="22"/>
        <v>50712.024149999997</v>
      </c>
      <c r="H1028" s="2">
        <f t="shared" si="19"/>
        <v>0.47000000003026798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16807.48</v>
      </c>
      <c r="D1032" s="1">
        <f>BILANCA!E54</f>
        <v>9967.39</v>
      </c>
      <c r="E1032" s="1">
        <v>0</v>
      </c>
      <c r="F1032" s="1">
        <v>0</v>
      </c>
      <c r="G1032" s="2">
        <f t="shared" si="22"/>
        <v>1800.3707399999998</v>
      </c>
      <c r="H1032" s="2">
        <f t="shared" si="19"/>
        <v>0.86999999999898137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16807.48</v>
      </c>
      <c r="D1033" s="1">
        <f>BILANCA!E55</f>
        <v>9967.39</v>
      </c>
      <c r="E1033" s="1">
        <v>0</v>
      </c>
      <c r="F1033" s="1">
        <v>0</v>
      </c>
      <c r="G1033" s="2">
        <f t="shared" si="22"/>
        <v>1837.1130000000001</v>
      </c>
      <c r="H1033" s="2">
        <f t="shared" si="19"/>
        <v>0.86999999999898137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1552526.45</v>
      </c>
      <c r="D1034" s="1">
        <f>BILANCA!E56</f>
        <v>1875844.72</v>
      </c>
      <c r="E1034" s="1">
        <v>0</v>
      </c>
      <c r="F1034" s="1">
        <v>0</v>
      </c>
      <c r="G1034" s="2">
        <f t="shared" si="22"/>
        <v>270515.01039000001</v>
      </c>
      <c r="H1034" s="2">
        <f t="shared" si="19"/>
        <v>0.72999999998137355</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1552526.45</v>
      </c>
      <c r="D1035" s="1">
        <f>BILANCA!E57</f>
        <v>1875844.72</v>
      </c>
      <c r="E1035" s="1">
        <v>0</v>
      </c>
      <c r="F1035" s="1">
        <v>0</v>
      </c>
      <c r="G1035" s="2">
        <f t="shared" si="22"/>
        <v>275819.22627999994</v>
      </c>
      <c r="H1035" s="2">
        <f t="shared" si="19"/>
        <v>0.72999999998137355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2592207.33</v>
      </c>
      <c r="D1046" s="1">
        <f>BILANCA!E68</f>
        <v>2515752.6999999997</v>
      </c>
      <c r="E1046" s="1">
        <v>0</v>
      </c>
      <c r="F1046" s="1">
        <v>0</v>
      </c>
      <c r="G1046" s="2">
        <f t="shared" si="22"/>
        <v>480293.90198999998</v>
      </c>
      <c r="H1046" s="2">
        <f t="shared" si="19"/>
        <v>0.63000000035390258</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594572.40999999992</v>
      </c>
      <c r="D1047" s="1">
        <f>BILANCA!E69</f>
        <v>514522.93000000005</v>
      </c>
      <c r="E1047" s="1">
        <v>0</v>
      </c>
      <c r="F1047" s="1">
        <v>0</v>
      </c>
      <c r="G1047" s="2">
        <f t="shared" si="22"/>
        <v>103911.56928</v>
      </c>
      <c r="H1047" s="2">
        <f t="shared" si="19"/>
        <v>0.47999999986495823</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591758.71</v>
      </c>
      <c r="D1048" s="1">
        <f>BILANCA!E70</f>
        <v>511031.28</v>
      </c>
      <c r="E1048" s="1">
        <v>0</v>
      </c>
      <c r="F1048" s="1">
        <v>0</v>
      </c>
      <c r="G1048" s="2">
        <f t="shared" si="22"/>
        <v>104898.38255000001</v>
      </c>
      <c r="H1048" s="2">
        <f t="shared" si="19"/>
        <v>0.57000000006519258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591758.71</v>
      </c>
      <c r="D1050" s="1">
        <f>BILANCA!E72</f>
        <v>511031.28</v>
      </c>
      <c r="E1050" s="1">
        <v>0</v>
      </c>
      <c r="F1050" s="1">
        <v>0</v>
      </c>
      <c r="G1050" s="2">
        <f t="shared" si="22"/>
        <v>108126.02509000001</v>
      </c>
      <c r="H1050" s="2">
        <f t="shared" si="19"/>
        <v>0.57000000006519258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2813.7</v>
      </c>
      <c r="D1054" s="1">
        <f>BILANCA!E76</f>
        <v>3491.65</v>
      </c>
      <c r="E1054" s="1">
        <v>0</v>
      </c>
      <c r="F1054" s="1">
        <v>0</v>
      </c>
      <c r="G1054" s="2">
        <f t="shared" si="22"/>
        <v>695.58699999999988</v>
      </c>
      <c r="H1054" s="2">
        <f t="shared" si="19"/>
        <v>0.65000000000009095</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25044.940000000002</v>
      </c>
      <c r="D1056" s="1">
        <f>BILANCA!E78</f>
        <v>21068.94</v>
      </c>
      <c r="E1056" s="1">
        <v>0</v>
      </c>
      <c r="F1056" s="1">
        <v>0</v>
      </c>
      <c r="G1056" s="2">
        <f t="shared" si="22"/>
        <v>4904.3458599999994</v>
      </c>
      <c r="H1056" s="2">
        <f t="shared" si="19"/>
        <v>0.11999999999898137</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1591.67</v>
      </c>
      <c r="D1062" s="1">
        <f>BILANCA!E84</f>
        <v>1919.52</v>
      </c>
      <c r="E1062" s="1">
        <v>0</v>
      </c>
      <c r="F1062" s="1">
        <v>0</v>
      </c>
      <c r="G1062" s="2">
        <f t="shared" si="22"/>
        <v>429.02609000000001</v>
      </c>
      <c r="H1062" s="2">
        <f t="shared" si="19"/>
        <v>0.80999999999994543</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23453.27</v>
      </c>
      <c r="D1064" s="1">
        <f>BILANCA!E86</f>
        <v>19149.419999999998</v>
      </c>
      <c r="E1064" s="1">
        <v>0</v>
      </c>
      <c r="F1064" s="1">
        <v>0</v>
      </c>
      <c r="G1064" s="2">
        <f t="shared" si="22"/>
        <v>5001.9209099999998</v>
      </c>
      <c r="H1064" s="2">
        <f t="shared" si="19"/>
        <v>0.68999999999869033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20498.55</v>
      </c>
      <c r="D1065" s="1">
        <f>BILANCA!E87</f>
        <v>67032.06</v>
      </c>
      <c r="E1065" s="1">
        <v>0</v>
      </c>
      <c r="F1065" s="1">
        <v>0</v>
      </c>
      <c r="G1065" s="2">
        <f t="shared" si="22"/>
        <v>12674.138940000001</v>
      </c>
      <c r="H1065" s="2">
        <f t="shared" si="19"/>
        <v>0.50999999999839929</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20498.55</v>
      </c>
      <c r="D1066" s="1">
        <f>BILANCA!E88</f>
        <v>67032.06</v>
      </c>
      <c r="E1066" s="1">
        <v>0</v>
      </c>
      <c r="F1066" s="1">
        <v>0</v>
      </c>
      <c r="G1066" s="2">
        <f t="shared" si="22"/>
        <v>12828.70161</v>
      </c>
      <c r="H1066" s="2">
        <f t="shared" si="19"/>
        <v>0.50999999999839929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5308.91</v>
      </c>
      <c r="D1071" s="1">
        <f>BILANCA!E93</f>
        <v>58478.559999999998</v>
      </c>
      <c r="E1071" s="1">
        <v>0</v>
      </c>
      <c r="F1071" s="1">
        <v>0</v>
      </c>
      <c r="G1071" s="2">
        <f t="shared" si="22"/>
        <v>10759.410639999998</v>
      </c>
      <c r="H1071" s="2">
        <f t="shared" si="23"/>
        <v>0.53000000000247383</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15189.64</v>
      </c>
      <c r="D1075" s="1">
        <f>BILANCA!E97</f>
        <v>8553.5</v>
      </c>
      <c r="E1075" s="1">
        <v>0</v>
      </c>
      <c r="F1075" s="1">
        <v>0</v>
      </c>
      <c r="G1075" s="2">
        <f t="shared" si="22"/>
        <v>2971.29088</v>
      </c>
      <c r="H1075" s="2">
        <f t="shared" si="23"/>
        <v>0.86000000000058208</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1364689.89</v>
      </c>
      <c r="D1112" s="1">
        <f>BILANCA!E134</f>
        <v>1369689.89</v>
      </c>
      <c r="E1112" s="1">
        <v>0</v>
      </c>
      <c r="F1112" s="1">
        <v>0</v>
      </c>
      <c r="G1112" s="2">
        <f t="shared" si="22"/>
        <v>529424.98742999998</v>
      </c>
      <c r="H1112" s="2">
        <f t="shared" si="23"/>
        <v>0.22000000020489097</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1364689.89</v>
      </c>
      <c r="D1113" s="1">
        <f>BILANCA!E135</f>
        <v>1369689.89</v>
      </c>
      <c r="E1113" s="1">
        <v>0</v>
      </c>
      <c r="F1113" s="1">
        <v>0</v>
      </c>
      <c r="G1113" s="2">
        <f t="shared" si="22"/>
        <v>533529.05709999998</v>
      </c>
      <c r="H1113" s="2">
        <f t="shared" si="23"/>
        <v>0.22000000020489097</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1364689.89</v>
      </c>
      <c r="D1117" s="1">
        <f>BILANCA!E139</f>
        <v>1369689.89</v>
      </c>
      <c r="E1117" s="1">
        <v>0</v>
      </c>
      <c r="F1117" s="1">
        <v>0</v>
      </c>
      <c r="G1117" s="2">
        <f t="shared" si="22"/>
        <v>549945.33578000008</v>
      </c>
      <c r="H1117" s="2">
        <f t="shared" si="23"/>
        <v>0.22000000020489097</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177229.41999999993</v>
      </c>
      <c r="D1124" s="1">
        <f>BILANCA!E146</f>
        <v>96197.529999999912</v>
      </c>
      <c r="E1124" s="1">
        <v>0</v>
      </c>
      <c r="F1124" s="1">
        <v>0</v>
      </c>
      <c r="G1124" s="2">
        <f t="shared" si="22"/>
        <v>52117.05167999996</v>
      </c>
      <c r="H1124" s="2">
        <f t="shared" si="23"/>
        <v>0.89000000001396984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76988.899999999994</v>
      </c>
      <c r="D1125" s="1">
        <f>BILANCA!E147</f>
        <v>139357.71</v>
      </c>
      <c r="E1125" s="1">
        <v>0</v>
      </c>
      <c r="F1125" s="1">
        <v>0</v>
      </c>
      <c r="G1125" s="2">
        <f t="shared" si="22"/>
        <v>50510.013439999988</v>
      </c>
      <c r="H1125" s="2">
        <f t="shared" si="23"/>
        <v>0.39000000001396984</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34984.03</v>
      </c>
      <c r="D1136" s="1">
        <f>BILANCA!E158</f>
        <v>39528.01</v>
      </c>
      <c r="E1136" s="1">
        <v>0</v>
      </c>
      <c r="F1136" s="1">
        <v>0</v>
      </c>
      <c r="G1136" s="2">
        <f t="shared" si="22"/>
        <v>17448.127650000002</v>
      </c>
      <c r="H1136" s="2">
        <f t="shared" si="23"/>
        <v>4.0000000000873115E-2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303973.2</v>
      </c>
      <c r="D1137" s="1">
        <f>BILANCA!E159</f>
        <v>251256.62</v>
      </c>
      <c r="E1137" s="1">
        <v>0</v>
      </c>
      <c r="F1137" s="1">
        <v>0</v>
      </c>
      <c r="G1137" s="2">
        <f t="shared" si="22"/>
        <v>124198.91175999999</v>
      </c>
      <c r="H1137" s="2">
        <f t="shared" si="23"/>
        <v>0.58000000001629815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6867.91</v>
      </c>
      <c r="E1138" s="1">
        <v>0</v>
      </c>
      <c r="F1138" s="1">
        <v>0</v>
      </c>
      <c r="G1138" s="2">
        <f t="shared" si="22"/>
        <v>2129.0520999999999</v>
      </c>
      <c r="H1138" s="2">
        <f t="shared" si="23"/>
        <v>9.0000000000145519E-2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26175.56</v>
      </c>
      <c r="D1140" s="1">
        <f>BILANCA!E162</f>
        <v>26424.91</v>
      </c>
      <c r="E1140" s="1">
        <v>0</v>
      </c>
      <c r="F1140" s="1">
        <v>0</v>
      </c>
      <c r="G1140" s="2">
        <f t="shared" si="22"/>
        <v>12406.98466</v>
      </c>
      <c r="H1140" s="2">
        <f t="shared" si="23"/>
        <v>0.52999999999883585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264892.27</v>
      </c>
      <c r="D1141" s="1">
        <f>BILANCA!E163</f>
        <v>367237.63</v>
      </c>
      <c r="E1141" s="1">
        <v>0</v>
      </c>
      <c r="F1141" s="1">
        <v>0</v>
      </c>
      <c r="G1141" s="2">
        <f t="shared" si="22"/>
        <v>157900.06974000001</v>
      </c>
      <c r="H1141" s="2">
        <f t="shared" si="23"/>
        <v>0.64000000001396984</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365115.33</v>
      </c>
      <c r="D1142" s="1">
        <f>BILANCA!E164</f>
        <v>384120.58</v>
      </c>
      <c r="E1142" s="1">
        <v>0</v>
      </c>
      <c r="F1142" s="1">
        <v>0</v>
      </c>
      <c r="G1142" s="2">
        <f t="shared" si="22"/>
        <v>180203.68191000001</v>
      </c>
      <c r="H1142" s="2">
        <f t="shared" si="23"/>
        <v>0.75</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332554.96000000002</v>
      </c>
      <c r="D1143" s="1">
        <f>BILANCA!E165</f>
        <v>356693.59</v>
      </c>
      <c r="E1143" s="1">
        <v>0</v>
      </c>
      <c r="F1143" s="1">
        <v>0</v>
      </c>
      <c r="G1143" s="2">
        <f t="shared" si="22"/>
        <v>167350.74240000002</v>
      </c>
      <c r="H1143" s="2">
        <f t="shared" si="23"/>
        <v>0.44999999995343387</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32560.37</v>
      </c>
      <c r="D1144" s="1">
        <f>BILANCA!E166</f>
        <v>27426.99</v>
      </c>
      <c r="E1144" s="1">
        <v>0</v>
      </c>
      <c r="F1144" s="1">
        <v>0</v>
      </c>
      <c r="G1144" s="2">
        <f t="shared" si="22"/>
        <v>14073.710350000001</v>
      </c>
      <c r="H1144" s="2">
        <f t="shared" si="23"/>
        <v>0.37999999999738066</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45056.79</v>
      </c>
      <c r="D1148" s="1">
        <f>BILANCA!E170</f>
        <v>63120.77</v>
      </c>
      <c r="E1148" s="1">
        <v>0</v>
      </c>
      <c r="F1148" s="1">
        <v>0</v>
      </c>
      <c r="G1148" s="2">
        <f t="shared" si="22"/>
        <v>28264.224450000002</v>
      </c>
      <c r="H1148" s="2">
        <f t="shared" si="23"/>
        <v>0.44000000000232831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45056.79</v>
      </c>
      <c r="D1149" s="1">
        <f>BILANCA!E171</f>
        <v>63120.77</v>
      </c>
      <c r="E1149" s="1">
        <v>0</v>
      </c>
      <c r="F1149" s="1">
        <v>0</v>
      </c>
      <c r="G1149" s="2">
        <f t="shared" si="22"/>
        <v>28435.522779999999</v>
      </c>
      <c r="H1149" s="2">
        <f t="shared" si="23"/>
        <v>0.44000000000232831</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9512728.3200000003</v>
      </c>
      <c r="D1152" s="1">
        <f>BILANCA!E175</f>
        <v>10438025.689999999</v>
      </c>
      <c r="E1152" s="1">
        <v>0</v>
      </c>
      <c r="F1152" s="1">
        <v>0</v>
      </c>
      <c r="G1152" s="2">
        <f t="shared" si="22"/>
        <v>5135703.7693000007</v>
      </c>
      <c r="H1152" s="2">
        <f t="shared" si="23"/>
        <v>0.63000000081956387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1364581.72</v>
      </c>
      <c r="D1153" s="1">
        <f>BILANCA!E176</f>
        <v>1224314.6000000001</v>
      </c>
      <c r="E1153" s="1">
        <v>0</v>
      </c>
      <c r="F1153" s="1">
        <v>0</v>
      </c>
      <c r="G1153" s="2">
        <f t="shared" si="22"/>
        <v>648245.85640000005</v>
      </c>
      <c r="H1153" s="2">
        <f t="shared" si="23"/>
        <v>0.67999999993480742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116680.73</v>
      </c>
      <c r="D1154" s="1">
        <f>BILANCA!E177</f>
        <v>131439.53000000003</v>
      </c>
      <c r="E1154" s="1">
        <v>0</v>
      </c>
      <c r="F1154" s="1">
        <v>0</v>
      </c>
      <c r="G1154" s="2">
        <f t="shared" si="22"/>
        <v>64904.724090000011</v>
      </c>
      <c r="H1154" s="2">
        <f t="shared" si="23"/>
        <v>0.73999999997613486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44865.17</v>
      </c>
      <c r="D1155" s="1">
        <f>BILANCA!E178</f>
        <v>62037.33</v>
      </c>
      <c r="E1155" s="1">
        <v>0</v>
      </c>
      <c r="F1155" s="1">
        <v>0</v>
      </c>
      <c r="G1155" s="2">
        <f t="shared" si="22"/>
        <v>29057.650759999997</v>
      </c>
      <c r="H1155" s="2">
        <f t="shared" si="23"/>
        <v>0.5</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27137.97</v>
      </c>
      <c r="D1156" s="1">
        <f>BILANCA!E179</f>
        <v>36146.720000000001</v>
      </c>
      <c r="E1156" s="1">
        <v>0</v>
      </c>
      <c r="F1156" s="1">
        <v>0</v>
      </c>
      <c r="G1156" s="2">
        <f t="shared" si="22"/>
        <v>17201.63393</v>
      </c>
      <c r="H1156" s="2">
        <f t="shared" si="23"/>
        <v>0.30999999999767169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6593.0599999999995</v>
      </c>
      <c r="D1157" s="1">
        <f>BILANCA!E180</f>
        <v>92.1</v>
      </c>
      <c r="E1157" s="1">
        <v>0</v>
      </c>
      <c r="F1157" s="1">
        <v>0</v>
      </c>
      <c r="G1157" s="2">
        <f t="shared" si="22"/>
        <v>1179.2432399999998</v>
      </c>
      <c r="H1157" s="2">
        <f t="shared" si="23"/>
        <v>0.159999999999485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155.65</v>
      </c>
      <c r="D1159" s="1">
        <f>BILANCA!E182</f>
        <v>0</v>
      </c>
      <c r="E1159" s="1">
        <v>0</v>
      </c>
      <c r="F1159" s="1">
        <v>0</v>
      </c>
      <c r="G1159" s="2">
        <f t="shared" si="22"/>
        <v>27.394400000000001</v>
      </c>
      <c r="H1159" s="2">
        <f t="shared" si="23"/>
        <v>0.34999999999999432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6437.41</v>
      </c>
      <c r="D1160" s="1">
        <f>BILANCA!E183</f>
        <v>92.1</v>
      </c>
      <c r="E1160" s="1">
        <v>0</v>
      </c>
      <c r="F1160" s="1">
        <v>0</v>
      </c>
      <c r="G1160" s="2">
        <f t="shared" si="22"/>
        <v>1172.0249699999999</v>
      </c>
      <c r="H1160" s="2">
        <f t="shared" si="23"/>
        <v>0.5099999999998488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594.9</v>
      </c>
      <c r="D1163" s="1">
        <f>BILANCA!E186</f>
        <v>822.91</v>
      </c>
      <c r="E1163" s="1">
        <v>0</v>
      </c>
      <c r="F1163" s="1">
        <v>0</v>
      </c>
      <c r="G1163" s="2">
        <f t="shared" si="22"/>
        <v>403.32959999999997</v>
      </c>
      <c r="H1163" s="2">
        <f t="shared" si="23"/>
        <v>0.19000000000005457</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21157.72</v>
      </c>
      <c r="D1164" s="1">
        <f>BILANCA!E187</f>
        <v>21352.83</v>
      </c>
      <c r="E1164" s="1">
        <v>0</v>
      </c>
      <c r="F1164" s="1">
        <v>0</v>
      </c>
      <c r="G1164" s="2">
        <f t="shared" si="22"/>
        <v>11559.271780000001</v>
      </c>
      <c r="H1164" s="2">
        <f t="shared" si="23"/>
        <v>0.44999999999708962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16331.91</v>
      </c>
      <c r="D1165" s="1">
        <f>BILANCA!E188</f>
        <v>10987.64</v>
      </c>
      <c r="E1165" s="1">
        <v>0</v>
      </c>
      <c r="F1165" s="1">
        <v>0</v>
      </c>
      <c r="G1165" s="2">
        <f t="shared" si="22"/>
        <v>6971.9085799999993</v>
      </c>
      <c r="H1165" s="2">
        <f t="shared" si="23"/>
        <v>0.4500000000007276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21008.94</v>
      </c>
      <c r="D1166" s="1">
        <f>BILANCA!E189</f>
        <v>13452.82</v>
      </c>
      <c r="E1166" s="1">
        <v>0</v>
      </c>
      <c r="F1166" s="1">
        <v>0</v>
      </c>
      <c r="G1166" s="2">
        <f t="shared" si="22"/>
        <v>8768.3681399999987</v>
      </c>
      <c r="H1166" s="2">
        <f t="shared" si="23"/>
        <v>0.24000000000160071</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1226892.05</v>
      </c>
      <c r="D1183" s="1">
        <f>BILANCA!E206</f>
        <v>1079422.25</v>
      </c>
      <c r="E1183" s="1">
        <v>0</v>
      </c>
      <c r="F1183" s="1">
        <v>0</v>
      </c>
      <c r="G1183" s="2">
        <f t="shared" si="22"/>
        <v>677147.31</v>
      </c>
      <c r="H1183" s="2">
        <f t="shared" si="23"/>
        <v>0.30000000004656613</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1226892.05</v>
      </c>
      <c r="D1184" s="1">
        <f>BILANCA!E207</f>
        <v>1079422.25</v>
      </c>
      <c r="E1184" s="1">
        <v>0</v>
      </c>
      <c r="F1184" s="1">
        <v>0</v>
      </c>
      <c r="G1184" s="2">
        <f t="shared" si="22"/>
        <v>680533.04655000009</v>
      </c>
      <c r="H1184" s="2">
        <f t="shared" si="23"/>
        <v>0.30000000004656613</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1226892.05</v>
      </c>
      <c r="D1189" s="1">
        <f>BILANCA!E212</f>
        <v>1079422.25</v>
      </c>
      <c r="E1189" s="1">
        <v>0</v>
      </c>
      <c r="F1189" s="1">
        <v>0</v>
      </c>
      <c r="G1189" s="2">
        <f t="shared" si="22"/>
        <v>697461.72930000001</v>
      </c>
      <c r="H1189" s="2">
        <f t="shared" si="23"/>
        <v>0.30000000004656613</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8148146.6000000006</v>
      </c>
      <c r="D1214" s="1">
        <f>BILANCA!E237</f>
        <v>9213711.0899999999</v>
      </c>
      <c r="E1214" s="1">
        <v>0</v>
      </c>
      <c r="F1214" s="1">
        <v>0</v>
      </c>
      <c r="G1214" s="2">
        <f t="shared" si="22"/>
        <v>6138956.3881799998</v>
      </c>
      <c r="H1214" s="2">
        <f t="shared" si="23"/>
        <v>0.48999999929219484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7079197.8900000006</v>
      </c>
      <c r="D1215" s="1">
        <f>BILANCA!E238</f>
        <v>8279953.2000000011</v>
      </c>
      <c r="E1215" s="1">
        <v>0</v>
      </c>
      <c r="F1215" s="1">
        <v>0</v>
      </c>
      <c r="G1215" s="2">
        <f t="shared" si="22"/>
        <v>5484272.1952800006</v>
      </c>
      <c r="H1215" s="2">
        <f t="shared" si="23"/>
        <v>0.31000000052154064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8843179.9100000001</v>
      </c>
      <c r="D1216" s="1">
        <f>BILANCA!E239</f>
        <v>10043935.220000001</v>
      </c>
      <c r="E1216" s="1">
        <v>0</v>
      </c>
      <c r="F1216" s="1">
        <v>0</v>
      </c>
      <c r="G1216" s="2">
        <f t="shared" si="22"/>
        <v>6740934.7315500006</v>
      </c>
      <c r="H1216" s="2">
        <f t="shared" si="23"/>
        <v>0.31000000052154064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6918052.9400000004</v>
      </c>
      <c r="D1217" s="1">
        <f>BILANCA!E240</f>
        <v>7919804.9400000004</v>
      </c>
      <c r="E1217" s="1">
        <v>0</v>
      </c>
      <c r="F1217" s="1">
        <v>0</v>
      </c>
      <c r="G1217" s="2">
        <f t="shared" si="22"/>
        <v>5325293.0998800006</v>
      </c>
      <c r="H1217" s="2">
        <f t="shared" si="23"/>
        <v>0.11999999918043613</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1925126.97</v>
      </c>
      <c r="D1218" s="1">
        <f>BILANCA!E241</f>
        <v>2124130.2799999998</v>
      </c>
      <c r="E1218" s="1">
        <v>0</v>
      </c>
      <c r="F1218" s="1">
        <v>0</v>
      </c>
      <c r="G1218" s="2">
        <f t="shared" si="22"/>
        <v>1450746.0695499997</v>
      </c>
      <c r="H1218" s="2">
        <f t="shared" si="23"/>
        <v>0.30999999982304871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1763982.02</v>
      </c>
      <c r="D1219" s="1">
        <f>BILANCA!E242</f>
        <v>1763982.02</v>
      </c>
      <c r="E1219" s="1">
        <v>0</v>
      </c>
      <c r="F1219" s="1">
        <v>0</v>
      </c>
      <c r="G1219" s="2">
        <f t="shared" si="22"/>
        <v>1248899.2701600001</v>
      </c>
      <c r="H1219" s="2">
        <f t="shared" si="23"/>
        <v>4.0000000037252903E-2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1763982.02</v>
      </c>
      <c r="D1220" s="1">
        <f>BILANCA!E243</f>
        <v>1763982.02</v>
      </c>
      <c r="E1220" s="1">
        <v>0</v>
      </c>
      <c r="F1220" s="1">
        <v>0</v>
      </c>
      <c r="G1220" s="2">
        <f t="shared" si="22"/>
        <v>1254191.2162200001</v>
      </c>
      <c r="H1220" s="2">
        <f t="shared" si="23"/>
        <v>4.0000000037252903E-2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526275.96</v>
      </c>
      <c r="D1222" s="1">
        <f>BILANCA!E245</f>
        <v>452712.37000000011</v>
      </c>
      <c r="E1222" s="1">
        <v>0</v>
      </c>
      <c r="F1222" s="1">
        <v>0</v>
      </c>
      <c r="G1222" s="2">
        <f t="shared" si="22"/>
        <v>342176.46730000002</v>
      </c>
      <c r="H1222" s="2">
        <f t="shared" si="23"/>
        <v>0.41000000014901161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5602127.29</v>
      </c>
      <c r="D1223" s="1">
        <f>BILANCA!E246</f>
        <v>5330932.54</v>
      </c>
      <c r="E1223" s="1">
        <v>0</v>
      </c>
      <c r="F1223" s="1">
        <v>0</v>
      </c>
      <c r="G1223" s="2">
        <f t="shared" si="22"/>
        <v>3903358.1688000001</v>
      </c>
      <c r="H1223" s="2">
        <f t="shared" si="23"/>
        <v>0.75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4398388.33</v>
      </c>
      <c r="D1224" s="1">
        <f>BILANCA!E247</f>
        <v>4326196.8899999997</v>
      </c>
      <c r="E1224" s="1">
        <v>0</v>
      </c>
      <c r="F1224" s="1">
        <v>0</v>
      </c>
      <c r="G1224" s="2">
        <f t="shared" si="22"/>
        <v>3145238.4885099996</v>
      </c>
      <c r="H1224" s="2">
        <f t="shared" si="23"/>
        <v>0.44000000040978193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1203738.96</v>
      </c>
      <c r="D1226" s="1">
        <f>BILANCA!E249</f>
        <v>1004735.65</v>
      </c>
      <c r="E1226" s="1">
        <v>0</v>
      </c>
      <c r="F1226" s="1">
        <v>0</v>
      </c>
      <c r="G1226" s="2">
        <f t="shared" si="22"/>
        <v>780810.09317999997</v>
      </c>
      <c r="H1226" s="2">
        <f t="shared" si="23"/>
        <v>0.39000000001396984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5075851.33</v>
      </c>
      <c r="D1227" s="1">
        <f>BILANCA!E250</f>
        <v>4878220.17</v>
      </c>
      <c r="E1227" s="1">
        <v>0</v>
      </c>
      <c r="F1227" s="1">
        <v>0</v>
      </c>
      <c r="G1227" s="2">
        <f t="shared" si="22"/>
        <v>3619079.1674800003</v>
      </c>
      <c r="H1227" s="2">
        <f t="shared" si="23"/>
        <v>0.5</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5075851.33</v>
      </c>
      <c r="D1229" s="1">
        <f>BILANCA!E252</f>
        <v>4878220.17</v>
      </c>
      <c r="E1229" s="1">
        <v>0</v>
      </c>
      <c r="F1229" s="1">
        <v>0</v>
      </c>
      <c r="G1229" s="2">
        <f t="shared" si="22"/>
        <v>3648743.7508200002</v>
      </c>
      <c r="H1229" s="2">
        <f t="shared" si="23"/>
        <v>0.5</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177557.42</v>
      </c>
      <c r="D1232" s="1">
        <f>BILANCA!E255</f>
        <v>96924.94</v>
      </c>
      <c r="E1232" s="1">
        <v>0</v>
      </c>
      <c r="F1232" s="1">
        <v>0</v>
      </c>
      <c r="G1232" s="2">
        <f t="shared" si="22"/>
        <v>92480.417700000005</v>
      </c>
      <c r="H1232" s="2">
        <f t="shared" si="23"/>
        <v>0.48000000001047738</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365115.33</v>
      </c>
      <c r="D1233" s="1">
        <f>BILANCA!E256</f>
        <v>384120.58</v>
      </c>
      <c r="E1233" s="1">
        <v>0</v>
      </c>
      <c r="F1233" s="1">
        <v>0</v>
      </c>
      <c r="G1233" s="2">
        <f t="shared" si="22"/>
        <v>283339.1225</v>
      </c>
      <c r="H1233" s="2">
        <f t="shared" si="23"/>
        <v>0.75</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57211.63</v>
      </c>
      <c r="D1236" s="1">
        <f>BILANCA!E259</f>
        <v>57211.63</v>
      </c>
      <c r="E1236" s="1">
        <v>0</v>
      </c>
      <c r="F1236" s="1">
        <v>0</v>
      </c>
      <c r="G1236" s="2">
        <f t="shared" si="22"/>
        <v>43423.627169999992</v>
      </c>
      <c r="H1236" s="2">
        <f t="shared" si="23"/>
        <v>0.74000000000523869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57211.63</v>
      </c>
      <c r="D1237" s="1">
        <f>BILANCA!E260</f>
        <v>57211.63</v>
      </c>
      <c r="E1237" s="1">
        <v>0</v>
      </c>
      <c r="F1237" s="1">
        <v>0</v>
      </c>
      <c r="G1237" s="2">
        <f t="shared" si="22"/>
        <v>43595.262060000001</v>
      </c>
      <c r="H1237" s="2">
        <f t="shared" si="23"/>
        <v>0.74000000000523869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20498.55</v>
      </c>
      <c r="D1238" s="1">
        <f>BILANCA!E262</f>
        <v>67032.06</v>
      </c>
      <c r="E1238" s="1">
        <v>0</v>
      </c>
      <c r="F1238" s="1">
        <v>0</v>
      </c>
      <c r="G1238" s="2">
        <f t="shared" si="22"/>
        <v>39413.48085</v>
      </c>
      <c r="H1238" s="2">
        <f t="shared" si="23"/>
        <v>0.50999999999839929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442121.69</v>
      </c>
      <c r="D1240" s="1">
        <f>BILANCA!E264</f>
        <v>463435.16</v>
      </c>
      <c r="E1240" s="1">
        <v>0</v>
      </c>
      <c r="F1240" s="1">
        <v>0</v>
      </c>
      <c r="G1240" s="2">
        <f t="shared" si="22"/>
        <v>351830.94656999997</v>
      </c>
      <c r="H1240" s="2">
        <f t="shared" si="23"/>
        <v>0.46999999997206032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365115.33</v>
      </c>
      <c r="D1242" s="1">
        <f>BILANCA!E266</f>
        <v>384120.58</v>
      </c>
      <c r="E1242" s="1">
        <v>0</v>
      </c>
      <c r="F1242" s="1">
        <v>0</v>
      </c>
      <c r="G1242" s="2">
        <f t="shared" ref="G1242:G1479" si="24">B1242/1000*C1242+B1242/500*D1242</f>
        <v>293539.33091000002</v>
      </c>
      <c r="H1242" s="2">
        <f t="shared" si="23"/>
        <v>0.75</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14614.11</v>
      </c>
      <c r="D1244" s="1">
        <f>BILANCA!E268</f>
        <v>12582.6</v>
      </c>
      <c r="E1244" s="1">
        <v>0</v>
      </c>
      <c r="F1244" s="1">
        <v>0</v>
      </c>
      <c r="G1244" s="2">
        <f t="shared" si="24"/>
        <v>10382.39991</v>
      </c>
      <c r="H1244" s="2">
        <f t="shared" si="23"/>
        <v>0.51000000000021828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6935.21</v>
      </c>
      <c r="D1245" s="1">
        <f>BILANCA!E269</f>
        <v>4662.87</v>
      </c>
      <c r="E1245" s="1">
        <v>0</v>
      </c>
      <c r="F1245" s="1">
        <v>0</v>
      </c>
      <c r="G1245" s="2">
        <f t="shared" si="24"/>
        <v>4260.3688999999995</v>
      </c>
      <c r="H1245" s="2">
        <f t="shared" si="23"/>
        <v>0.34000000000014552</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1903.95</v>
      </c>
      <c r="D1247" s="1">
        <f>BILANCA!E271</f>
        <v>1903.95</v>
      </c>
      <c r="E1247" s="1">
        <v>0</v>
      </c>
      <c r="F1247" s="1">
        <v>0</v>
      </c>
      <c r="G1247" s="2">
        <f t="shared" si="24"/>
        <v>1507.9284</v>
      </c>
      <c r="H1247" s="2">
        <f t="shared" si="23"/>
        <v>9.9999999999909051E-2</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116680.73</v>
      </c>
      <c r="D1263" s="1">
        <f>BILANCA!E287</f>
        <v>131439.53</v>
      </c>
      <c r="E1263" s="1">
        <v>0</v>
      </c>
      <c r="F1263" s="1">
        <v>0</v>
      </c>
      <c r="G1263" s="2">
        <f t="shared" si="24"/>
        <v>106276.7412</v>
      </c>
      <c r="H1263" s="2">
        <f t="shared" si="23"/>
        <v>0.74000000000523869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21008.94</v>
      </c>
      <c r="D1265" s="1">
        <f>BILANCA!E289</f>
        <v>13452.82</v>
      </c>
      <c r="E1265" s="1">
        <v>0</v>
      </c>
      <c r="F1265" s="1">
        <v>0</v>
      </c>
      <c r="G1265" s="2">
        <f t="shared" si="24"/>
        <v>13511.911559999997</v>
      </c>
      <c r="H1265" s="2">
        <f t="shared" si="23"/>
        <v>0.24000000000160071</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1226892.05</v>
      </c>
      <c r="D1269" s="1">
        <f>BILANCA!E293</f>
        <v>1079422.25</v>
      </c>
      <c r="E1269" s="1">
        <v>0</v>
      </c>
      <c r="F1269" s="1">
        <v>0</v>
      </c>
      <c r="G1269" s="2">
        <f t="shared" si="24"/>
        <v>968320.65330000001</v>
      </c>
      <c r="H1269" s="2">
        <f t="shared" si="23"/>
        <v>0.30000000004656613</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5037.29</v>
      </c>
      <c r="D1273" s="1">
        <f>BILANCA!E297</f>
        <v>0</v>
      </c>
      <c r="E1273" s="1">
        <v>0</v>
      </c>
      <c r="F1273" s="1">
        <v>0</v>
      </c>
      <c r="G1273" s="2">
        <f t="shared" si="24"/>
        <v>1460.8140999999998</v>
      </c>
      <c r="H1273" s="2">
        <f t="shared" si="23"/>
        <v>0.28999999999996362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7173.04</v>
      </c>
      <c r="D1274" s="1">
        <f>BILANCA!E298</f>
        <v>7131.47</v>
      </c>
      <c r="E1274" s="1">
        <v>0</v>
      </c>
      <c r="F1274" s="1">
        <v>0</v>
      </c>
      <c r="G1274" s="2">
        <f t="shared" si="24"/>
        <v>6237.8701799999999</v>
      </c>
      <c r="H1274" s="2">
        <f t="shared" si="23"/>
        <v>0.51000000000021828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4121.58</v>
      </c>
      <c r="D1275" s="1">
        <f>BILANCA!E299</f>
        <v>3584.57</v>
      </c>
      <c r="E1275" s="1">
        <v>0</v>
      </c>
      <c r="F1275" s="1">
        <v>0</v>
      </c>
      <c r="G1275" s="2">
        <f t="shared" si="24"/>
        <v>3296.8902399999997</v>
      </c>
      <c r="H1275" s="2">
        <f t="shared" si="23"/>
        <v>0.84999999999990905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688040.71</v>
      </c>
      <c r="D1299" s="6">
        <f>'RAS-funkcijski'!E5</f>
        <v>831406.39</v>
      </c>
      <c r="E1299" s="6">
        <v>0</v>
      </c>
      <c r="F1299" s="6">
        <v>0</v>
      </c>
      <c r="G1299" s="7">
        <f t="shared" si="24"/>
        <v>2350.85349</v>
      </c>
      <c r="H1299" s="7">
        <f t="shared" si="23"/>
        <v>0.68000000005122274</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211942.83</v>
      </c>
      <c r="D1300" s="1">
        <f>'RAS-funkcijski'!E6</f>
        <v>273991.15000000002</v>
      </c>
      <c r="E1300" s="1">
        <v>0</v>
      </c>
      <c r="F1300" s="1">
        <v>0</v>
      </c>
      <c r="G1300" s="2">
        <f t="shared" si="24"/>
        <v>1519.8502599999999</v>
      </c>
      <c r="H1300" s="2">
        <f t="shared" si="23"/>
        <v>0.32000000003608875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211318.83</v>
      </c>
      <c r="D1301" s="1">
        <f>'RAS-funkcijski'!E7</f>
        <v>273991.15000000002</v>
      </c>
      <c r="E1301" s="1">
        <v>0</v>
      </c>
      <c r="F1301" s="1">
        <v>0</v>
      </c>
      <c r="G1301" s="2">
        <f t="shared" si="24"/>
        <v>2277.9033900000004</v>
      </c>
      <c r="H1301" s="2">
        <f t="shared" si="23"/>
        <v>0.32000000003608875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624</v>
      </c>
      <c r="D1302" s="1">
        <f>'RAS-funkcijski'!E8</f>
        <v>0</v>
      </c>
      <c r="E1302" s="1">
        <v>0</v>
      </c>
      <c r="F1302" s="1">
        <v>0</v>
      </c>
      <c r="G1302" s="2">
        <f t="shared" si="24"/>
        <v>2.496</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476097.88</v>
      </c>
      <c r="D1307" s="1">
        <f>'RAS-funkcijski'!E13</f>
        <v>557415.24</v>
      </c>
      <c r="E1307" s="1">
        <v>0</v>
      </c>
      <c r="F1307" s="1">
        <v>0</v>
      </c>
      <c r="G1307" s="2">
        <f t="shared" si="24"/>
        <v>14318.355239999999</v>
      </c>
      <c r="H1307" s="2">
        <f t="shared" si="23"/>
        <v>0.35999999998603016</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13411.54</v>
      </c>
      <c r="E1308" s="1">
        <v>0</v>
      </c>
      <c r="F1308" s="1">
        <v>0</v>
      </c>
      <c r="G1308" s="2">
        <f t="shared" si="24"/>
        <v>268.23080000000004</v>
      </c>
      <c r="H1308" s="2">
        <f t="shared" si="23"/>
        <v>0.45999999999912689</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476097.88</v>
      </c>
      <c r="D1310" s="1">
        <f>'RAS-funkcijski'!E16</f>
        <v>544003.69999999995</v>
      </c>
      <c r="E1310" s="1">
        <v>0</v>
      </c>
      <c r="F1310" s="1">
        <v>0</v>
      </c>
      <c r="G1310" s="2">
        <f t="shared" si="24"/>
        <v>18769.263360000001</v>
      </c>
      <c r="H1310" s="2">
        <f t="shared" si="23"/>
        <v>0.42000000004190952</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796.34</v>
      </c>
      <c r="D1322" s="1">
        <f>'RAS-funkcijski'!E28</f>
        <v>26476.74</v>
      </c>
      <c r="E1322" s="1">
        <v>0</v>
      </c>
      <c r="F1322" s="1">
        <v>0</v>
      </c>
      <c r="G1322" s="2">
        <f t="shared" si="24"/>
        <v>1289.99568</v>
      </c>
      <c r="H1322" s="2">
        <f t="shared" si="23"/>
        <v>0.59999999999843112</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24926.74</v>
      </c>
      <c r="E1324" s="1">
        <v>0</v>
      </c>
      <c r="F1324" s="1">
        <v>0</v>
      </c>
      <c r="G1324" s="2">
        <f t="shared" si="24"/>
        <v>1296.19048</v>
      </c>
      <c r="H1324" s="2">
        <f t="shared" si="23"/>
        <v>0.25999999999839929</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796.34</v>
      </c>
      <c r="D1328" s="1">
        <f>'RAS-funkcijski'!E34</f>
        <v>1550</v>
      </c>
      <c r="E1328" s="1">
        <v>0</v>
      </c>
      <c r="F1328" s="1">
        <v>0</v>
      </c>
      <c r="G1328" s="2">
        <f t="shared" si="24"/>
        <v>116.89019999999999</v>
      </c>
      <c r="H1328" s="2">
        <f t="shared" si="23"/>
        <v>0.34000000000003183</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5135.0600000000004</v>
      </c>
      <c r="D1329" s="1">
        <f>'RAS-funkcijski'!E35</f>
        <v>4194.96</v>
      </c>
      <c r="E1329" s="1">
        <v>0</v>
      </c>
      <c r="F1329" s="1">
        <v>0</v>
      </c>
      <c r="G1329" s="2">
        <f t="shared" si="24"/>
        <v>419.27438000000001</v>
      </c>
      <c r="H1329" s="2">
        <f t="shared" si="23"/>
        <v>0.1000000000003638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5135.0600000000004</v>
      </c>
      <c r="D1368" s="1">
        <f>'RAS-funkcijski'!E74</f>
        <v>4194.96</v>
      </c>
      <c r="E1368" s="1">
        <v>0</v>
      </c>
      <c r="F1368" s="1">
        <v>0</v>
      </c>
      <c r="G1368" s="2">
        <f t="shared" si="24"/>
        <v>946.74860000000012</v>
      </c>
      <c r="H1368" s="2">
        <f t="shared" si="27"/>
        <v>0.1000000000003638</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29179.670000000002</v>
      </c>
      <c r="D1369" s="1">
        <f>'RAS-funkcijski'!E75</f>
        <v>162391.36000000002</v>
      </c>
      <c r="E1369" s="1">
        <v>0</v>
      </c>
      <c r="F1369" s="1">
        <v>0</v>
      </c>
      <c r="G1369" s="2">
        <f t="shared" si="24"/>
        <v>25131.329690000002</v>
      </c>
      <c r="H1369" s="2">
        <f t="shared" si="27"/>
        <v>0.69000000001324224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10029.86</v>
      </c>
      <c r="D1370" s="1">
        <f>'RAS-funkcijski'!E76</f>
        <v>151955.57</v>
      </c>
      <c r="E1370" s="1">
        <v>0</v>
      </c>
      <c r="F1370" s="1">
        <v>0</v>
      </c>
      <c r="G1370" s="2">
        <f t="shared" si="24"/>
        <v>22603.752</v>
      </c>
      <c r="H1370" s="2">
        <f t="shared" si="27"/>
        <v>0.569999999992433</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19149.810000000001</v>
      </c>
      <c r="D1372" s="1">
        <f>'RAS-funkcijski'!E78</f>
        <v>10435.790000000001</v>
      </c>
      <c r="E1372" s="1">
        <v>0</v>
      </c>
      <c r="F1372" s="1">
        <v>0</v>
      </c>
      <c r="G1372" s="2">
        <f t="shared" si="24"/>
        <v>2961.58286</v>
      </c>
      <c r="H1372" s="2">
        <f t="shared" si="27"/>
        <v>0.39999999999781721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811457.20000000007</v>
      </c>
      <c r="D1376" s="1">
        <f>'RAS-funkcijski'!E82</f>
        <v>1253122.44</v>
      </c>
      <c r="E1376" s="1">
        <v>0</v>
      </c>
      <c r="F1376" s="1">
        <v>0</v>
      </c>
      <c r="G1376" s="2">
        <f t="shared" si="24"/>
        <v>258780.76224000001</v>
      </c>
      <c r="H1376" s="2">
        <f t="shared" si="27"/>
        <v>0.64000000001396984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379323.61</v>
      </c>
      <c r="D1377" s="1">
        <f>'RAS-funkcijski'!E83</f>
        <v>320698.78999999998</v>
      </c>
      <c r="E1377" s="1">
        <v>0</v>
      </c>
      <c r="F1377" s="1">
        <v>0</v>
      </c>
      <c r="G1377" s="2">
        <f t="shared" si="24"/>
        <v>80636.974009999991</v>
      </c>
      <c r="H1377" s="2">
        <f t="shared" si="27"/>
        <v>0.6000000000349246</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388657.03</v>
      </c>
      <c r="D1378" s="1">
        <f>'RAS-funkcijski'!E84</f>
        <v>855337.36</v>
      </c>
      <c r="E1378" s="1">
        <v>0</v>
      </c>
      <c r="F1378" s="1">
        <v>0</v>
      </c>
      <c r="G1378" s="2">
        <f t="shared" si="24"/>
        <v>167946.54</v>
      </c>
      <c r="H1378" s="2">
        <f t="shared" si="27"/>
        <v>0.39000000001396984</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29356.15</v>
      </c>
      <c r="D1380" s="1">
        <f>'RAS-funkcijski'!E86</f>
        <v>69704.31</v>
      </c>
      <c r="E1380" s="1">
        <v>0</v>
      </c>
      <c r="F1380" s="1">
        <v>0</v>
      </c>
      <c r="G1380" s="2">
        <f t="shared" si="24"/>
        <v>13838.711139999999</v>
      </c>
      <c r="H1380" s="2">
        <f t="shared" si="27"/>
        <v>0.45999999999912689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14120.41</v>
      </c>
      <c r="D1382" s="1">
        <f>'RAS-funkcijski'!E88</f>
        <v>7381.98</v>
      </c>
      <c r="E1382" s="1">
        <v>0</v>
      </c>
      <c r="F1382" s="1">
        <v>0</v>
      </c>
      <c r="G1382" s="2">
        <f t="shared" si="24"/>
        <v>2426.2870800000001</v>
      </c>
      <c r="H1382" s="2">
        <f t="shared" si="27"/>
        <v>0.43000000000029104</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873879.62</v>
      </c>
      <c r="D1401" s="1">
        <f>'RAS-funkcijski'!E107</f>
        <v>656866.68999999994</v>
      </c>
      <c r="E1401" s="1">
        <v>0</v>
      </c>
      <c r="F1401" s="1">
        <v>0</v>
      </c>
      <c r="G1401" s="2">
        <f t="shared" si="24"/>
        <v>225324.13899999997</v>
      </c>
      <c r="H1401" s="2">
        <f t="shared" si="27"/>
        <v>0.69000000006053597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869898</v>
      </c>
      <c r="D1402" s="1">
        <f>'RAS-funkcijski'!E108</f>
        <v>646476.06999999995</v>
      </c>
      <c r="E1402" s="1">
        <v>0</v>
      </c>
      <c r="F1402" s="1">
        <v>0</v>
      </c>
      <c r="G1402" s="2">
        <f t="shared" si="24"/>
        <v>224936.41455999998</v>
      </c>
      <c r="H1402" s="2">
        <f t="shared" si="27"/>
        <v>6.9999999948777258E-2</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3981.62</v>
      </c>
      <c r="D1403" s="1">
        <f>'RAS-funkcijski'!E109</f>
        <v>10390.620000000001</v>
      </c>
      <c r="E1403" s="1">
        <v>0</v>
      </c>
      <c r="F1403" s="1">
        <v>0</v>
      </c>
      <c r="G1403" s="2">
        <f t="shared" si="24"/>
        <v>2600.1003000000001</v>
      </c>
      <c r="H1403" s="2">
        <f t="shared" si="27"/>
        <v>0.75999999999930878</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390619.04</v>
      </c>
      <c r="D1408" s="1">
        <f>'RAS-funkcijski'!E114</f>
        <v>472312.19999999995</v>
      </c>
      <c r="E1408" s="1">
        <v>0</v>
      </c>
      <c r="F1408" s="1">
        <v>0</v>
      </c>
      <c r="G1408" s="2">
        <f t="shared" si="24"/>
        <v>146876.77839999998</v>
      </c>
      <c r="H1408" s="2">
        <f t="shared" si="27"/>
        <v>0.23999999993247911</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357021.61</v>
      </c>
      <c r="D1409" s="1">
        <f>'RAS-funkcijski'!E115</f>
        <v>434170.72</v>
      </c>
      <c r="E1409" s="1">
        <v>0</v>
      </c>
      <c r="F1409" s="1">
        <v>0</v>
      </c>
      <c r="G1409" s="2">
        <f t="shared" si="24"/>
        <v>136015.29855000001</v>
      </c>
      <c r="H1409" s="2">
        <f t="shared" si="27"/>
        <v>0.67000000004190952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340277.7</v>
      </c>
      <c r="D1410" s="1">
        <f>'RAS-funkcijski'!E116</f>
        <v>416317.05</v>
      </c>
      <c r="E1410" s="1">
        <v>0</v>
      </c>
      <c r="F1410" s="1">
        <v>0</v>
      </c>
      <c r="G1410" s="2">
        <f t="shared" si="24"/>
        <v>131366.12160000001</v>
      </c>
      <c r="H1410" s="2">
        <f t="shared" si="27"/>
        <v>0.34999999997671694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16743.91</v>
      </c>
      <c r="D1411" s="1">
        <f>'RAS-funkcijski'!E117</f>
        <v>17853.669999999998</v>
      </c>
      <c r="E1411" s="1">
        <v>0</v>
      </c>
      <c r="F1411" s="1">
        <v>0</v>
      </c>
      <c r="G1411" s="2">
        <f t="shared" si="24"/>
        <v>5926.99125</v>
      </c>
      <c r="H1411" s="2">
        <f t="shared" si="27"/>
        <v>0.42000000000189175</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5306.54</v>
      </c>
      <c r="D1412" s="1">
        <f>'RAS-funkcijski'!E118</f>
        <v>4951</v>
      </c>
      <c r="E1412" s="1">
        <v>0</v>
      </c>
      <c r="F1412" s="1">
        <v>0</v>
      </c>
      <c r="G1412" s="2">
        <f t="shared" si="24"/>
        <v>1733.7735600000001</v>
      </c>
      <c r="H1412" s="2">
        <f t="shared" si="27"/>
        <v>0.46000000000003638</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5306.54</v>
      </c>
      <c r="D1413" s="1">
        <f>'RAS-funkcijski'!E119</f>
        <v>4951</v>
      </c>
      <c r="E1413" s="1">
        <v>0</v>
      </c>
      <c r="F1413" s="1">
        <v>0</v>
      </c>
      <c r="G1413" s="2">
        <f t="shared" si="24"/>
        <v>1748.9821000000002</v>
      </c>
      <c r="H1413" s="2">
        <f t="shared" si="27"/>
        <v>0.46000000000003638</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28290.89</v>
      </c>
      <c r="D1416" s="1">
        <f>'RAS-funkcijski'!E122</f>
        <v>33190.480000000003</v>
      </c>
      <c r="E1416" s="1">
        <v>0</v>
      </c>
      <c r="F1416" s="1">
        <v>0</v>
      </c>
      <c r="G1416" s="2">
        <f t="shared" si="24"/>
        <v>11171.2783</v>
      </c>
      <c r="H1416" s="2">
        <f t="shared" si="27"/>
        <v>0.5900000000037835</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28290.89</v>
      </c>
      <c r="D1417" s="1">
        <f>'RAS-funkcijski'!E123</f>
        <v>33190.480000000003</v>
      </c>
      <c r="E1417" s="1">
        <v>0</v>
      </c>
      <c r="F1417" s="1">
        <v>0</v>
      </c>
      <c r="G1417" s="2">
        <f t="shared" si="24"/>
        <v>11265.950150000001</v>
      </c>
      <c r="H1417" s="2">
        <f t="shared" si="27"/>
        <v>0.5900000000037835</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39348.199999999997</v>
      </c>
      <c r="D1423" s="1">
        <f>'RAS-funkcijski'!E129</f>
        <v>58629.67</v>
      </c>
      <c r="E1423" s="1">
        <v>0</v>
      </c>
      <c r="F1423" s="1">
        <v>0</v>
      </c>
      <c r="G1423" s="2">
        <f t="shared" si="24"/>
        <v>19575.942499999997</v>
      </c>
      <c r="H1423" s="2">
        <f t="shared" si="27"/>
        <v>0.52999999999883585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18766.509999999998</v>
      </c>
      <c r="D1432" s="1">
        <f>'RAS-funkcijski'!E138</f>
        <v>24835.61</v>
      </c>
      <c r="E1432" s="1">
        <v>0</v>
      </c>
      <c r="F1432" s="1">
        <v>0</v>
      </c>
      <c r="G1432" s="2">
        <f t="shared" si="24"/>
        <v>9170.6558199999999</v>
      </c>
      <c r="H1432" s="2">
        <f t="shared" si="27"/>
        <v>0.88000000000101863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20581.689999999999</v>
      </c>
      <c r="D1434" s="1">
        <f>'RAS-funkcijski'!E140</f>
        <v>33794.06</v>
      </c>
      <c r="E1434" s="1">
        <v>0</v>
      </c>
      <c r="F1434" s="1">
        <v>0</v>
      </c>
      <c r="G1434" s="2">
        <f t="shared" si="24"/>
        <v>11991.094160000001</v>
      </c>
      <c r="H1434" s="2">
        <f t="shared" si="27"/>
        <v>0.36999999999898137</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2838455.8400000003</v>
      </c>
      <c r="D1435" s="13">
        <f>'RAS-funkcijski'!E141</f>
        <v>3465400.4499999993</v>
      </c>
      <c r="E1435" s="13">
        <v>0</v>
      </c>
      <c r="F1435" s="13">
        <v>0</v>
      </c>
      <c r="G1435" s="14">
        <f t="shared" si="24"/>
        <v>1338388.1733800001</v>
      </c>
      <c r="H1435" s="14">
        <f t="shared" si="27"/>
        <v>0.60999999893829226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119999.42</v>
      </c>
      <c r="D1436" s="6">
        <f>'P-VRIO'!E5</f>
        <v>0</v>
      </c>
      <c r="E1436" s="6">
        <v>0</v>
      </c>
      <c r="F1436" s="6">
        <v>0</v>
      </c>
      <c r="G1436" s="7">
        <f t="shared" si="24"/>
        <v>119.99942</v>
      </c>
      <c r="H1436" s="7">
        <f t="shared" si="27"/>
        <v>0.41999999999825377</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119999.42</v>
      </c>
      <c r="D1437" s="1">
        <f>'P-VRIO'!E6</f>
        <v>0</v>
      </c>
      <c r="E1437" s="1">
        <v>0</v>
      </c>
      <c r="F1437" s="1">
        <v>0</v>
      </c>
      <c r="G1437" s="2">
        <f t="shared" si="24"/>
        <v>239.99884</v>
      </c>
      <c r="H1437" s="2">
        <f t="shared" si="27"/>
        <v>0.41999999999825377</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119999.42</v>
      </c>
      <c r="D1438" s="1">
        <f>'P-VRIO'!E7</f>
        <v>0</v>
      </c>
      <c r="E1438" s="1">
        <v>0</v>
      </c>
      <c r="F1438" s="1">
        <v>0</v>
      </c>
      <c r="G1438" s="2">
        <f t="shared" si="24"/>
        <v>359.99826000000002</v>
      </c>
      <c r="H1438" s="2">
        <f t="shared" si="27"/>
        <v>0.41999999999825377</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119999.42</v>
      </c>
      <c r="D1439" s="1">
        <f>'P-VRIO'!E8</f>
        <v>0</v>
      </c>
      <c r="E1439" s="1">
        <v>0</v>
      </c>
      <c r="F1439" s="1">
        <v>0</v>
      </c>
      <c r="G1439" s="2">
        <f t="shared" si="24"/>
        <v>479.99768</v>
      </c>
      <c r="H1439" s="2">
        <f t="shared" si="27"/>
        <v>0.41999999999825377</v>
      </c>
      <c r="I1439" s="10">
        <f t="shared" ref="I1439:I1444" si="28">G1439*H1439</f>
        <v>201.59902559916182</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1364581.72</v>
      </c>
      <c r="D1480" s="6"/>
      <c r="E1480" s="6">
        <v>0</v>
      </c>
      <c r="F1480" s="6">
        <v>0</v>
      </c>
      <c r="G1480" s="7">
        <f t="shared" ref="G1480:G1580" si="34">B1480/1000*C1480</f>
        <v>1364.5817199999999</v>
      </c>
      <c r="H1480" s="7">
        <f t="shared" ref="H1480:H1580" si="35">ABS(C1480-ROUND(C1480,0))</f>
        <v>0.28000000002793968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3586555.1</v>
      </c>
      <c r="D1481" s="1">
        <v>0</v>
      </c>
      <c r="E1481" s="1">
        <v>0</v>
      </c>
      <c r="F1481" s="1">
        <v>0</v>
      </c>
      <c r="G1481" s="2">
        <f t="shared" si="34"/>
        <v>7173.1102000000001</v>
      </c>
      <c r="H1481" s="2">
        <f t="shared" si="35"/>
        <v>0.10000000009313226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2299720.25</v>
      </c>
      <c r="D1483" s="1">
        <v>0</v>
      </c>
      <c r="E1483" s="1">
        <v>0</v>
      </c>
      <c r="F1483" s="1">
        <v>0</v>
      </c>
      <c r="G1483" s="2">
        <f t="shared" si="34"/>
        <v>9198.8809999999994</v>
      </c>
      <c r="H1483" s="2">
        <f t="shared" si="35"/>
        <v>0.25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657261.51</v>
      </c>
      <c r="D1484" s="1">
        <v>0</v>
      </c>
      <c r="E1484" s="1">
        <v>0</v>
      </c>
      <c r="F1484" s="1">
        <v>0</v>
      </c>
      <c r="G1484" s="2">
        <f t="shared" si="34"/>
        <v>3286.30755</v>
      </c>
      <c r="H1484" s="2">
        <f t="shared" si="35"/>
        <v>0.48999999999068677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864089.18</v>
      </c>
      <c r="D1485" s="1">
        <v>0</v>
      </c>
      <c r="E1485" s="1">
        <v>0</v>
      </c>
      <c r="F1485" s="1">
        <v>0</v>
      </c>
      <c r="G1485" s="2">
        <f t="shared" si="34"/>
        <v>5184.5350800000006</v>
      </c>
      <c r="H1485" s="2">
        <f t="shared" si="35"/>
        <v>0.18000000005122274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24781.43</v>
      </c>
      <c r="D1486" s="1">
        <v>0</v>
      </c>
      <c r="E1486" s="1">
        <v>0</v>
      </c>
      <c r="F1486" s="1">
        <v>0</v>
      </c>
      <c r="G1486" s="2">
        <f t="shared" si="34"/>
        <v>173.47001</v>
      </c>
      <c r="H1486" s="2">
        <f t="shared" si="35"/>
        <v>0.43000000000029104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318493.46000000002</v>
      </c>
      <c r="D1487" s="1">
        <v>0</v>
      </c>
      <c r="E1487" s="1">
        <v>0</v>
      </c>
      <c r="F1487" s="1">
        <v>0</v>
      </c>
      <c r="G1487" s="2">
        <f t="shared" si="34"/>
        <v>2547.9476800000002</v>
      </c>
      <c r="H1487" s="2">
        <f t="shared" si="35"/>
        <v>0.46000000002095476</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29392.43</v>
      </c>
      <c r="D1488" s="1">
        <v>0</v>
      </c>
      <c r="E1488" s="1">
        <v>0</v>
      </c>
      <c r="F1488" s="1">
        <v>0</v>
      </c>
      <c r="G1488" s="2">
        <f>B1488/1000*C1488</f>
        <v>264.53186999999997</v>
      </c>
      <c r="H1488" s="2">
        <f>ABS(C1488-ROUND(C1488,0))</f>
        <v>0.43000000000029104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114014.51</v>
      </c>
      <c r="D1489" s="1">
        <v>0</v>
      </c>
      <c r="E1489" s="1">
        <v>0</v>
      </c>
      <c r="F1489" s="1">
        <v>0</v>
      </c>
      <c r="G1489" s="2">
        <f t="shared" si="34"/>
        <v>1140.1451</v>
      </c>
      <c r="H1489" s="2">
        <f t="shared" si="35"/>
        <v>0.49000000000523869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173534.99</v>
      </c>
      <c r="D1490" s="1">
        <v>0</v>
      </c>
      <c r="E1490" s="1">
        <v>0</v>
      </c>
      <c r="F1490" s="1">
        <v>0</v>
      </c>
      <c r="G1490" s="2">
        <f t="shared" si="34"/>
        <v>1908.8848899999998</v>
      </c>
      <c r="H1490" s="2">
        <f t="shared" si="35"/>
        <v>1.0000000009313226E-2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118152.74</v>
      </c>
      <c r="D1491" s="1">
        <v>0</v>
      </c>
      <c r="E1491" s="1">
        <v>0</v>
      </c>
      <c r="F1491" s="1">
        <v>0</v>
      </c>
      <c r="G1491" s="2">
        <f t="shared" si="34"/>
        <v>1417.8328800000002</v>
      </c>
      <c r="H1491" s="2">
        <f t="shared" si="35"/>
        <v>0.25999999999476131</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1281834.8500000001</v>
      </c>
      <c r="D1492" s="1">
        <v>0</v>
      </c>
      <c r="E1492" s="1">
        <v>0</v>
      </c>
      <c r="F1492" s="1">
        <v>0</v>
      </c>
      <c r="G1492" s="2">
        <f t="shared" si="34"/>
        <v>16663.853050000002</v>
      </c>
      <c r="H1492" s="2">
        <f t="shared" si="35"/>
        <v>0.14999999990686774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5000</v>
      </c>
      <c r="D1493" s="1">
        <v>0</v>
      </c>
      <c r="E1493" s="1">
        <v>0</v>
      </c>
      <c r="F1493" s="1">
        <v>0</v>
      </c>
      <c r="G1493" s="2">
        <f t="shared" si="34"/>
        <v>70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5000</v>
      </c>
      <c r="D1496" s="1">
        <v>0</v>
      </c>
      <c r="E1496" s="1">
        <v>0</v>
      </c>
      <c r="F1496" s="1">
        <v>0</v>
      </c>
      <c r="G1496" s="2">
        <f t="shared" si="34"/>
        <v>85</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3726822.2199999997</v>
      </c>
      <c r="D1499" s="1">
        <v>0</v>
      </c>
      <c r="E1499" s="1">
        <v>0</v>
      </c>
      <c r="F1499" s="1">
        <v>0</v>
      </c>
      <c r="G1499" s="2">
        <f t="shared" si="34"/>
        <v>74536.444399999993</v>
      </c>
      <c r="H1499" s="2">
        <f t="shared" si="35"/>
        <v>0.21999999973922968</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2284961.4499999997</v>
      </c>
      <c r="D1501" s="1">
        <v>0</v>
      </c>
      <c r="E1501" s="1">
        <v>0</v>
      </c>
      <c r="F1501" s="1">
        <v>0</v>
      </c>
      <c r="G1501" s="2">
        <f t="shared" si="34"/>
        <v>50269.15189999999</v>
      </c>
      <c r="H1501" s="2">
        <f t="shared" si="35"/>
        <v>0.44999999972060323</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640089.35</v>
      </c>
      <c r="D1502" s="1">
        <v>0</v>
      </c>
      <c r="E1502" s="1">
        <v>0</v>
      </c>
      <c r="F1502" s="1">
        <v>0</v>
      </c>
      <c r="G1502" s="2">
        <f t="shared" si="34"/>
        <v>14722.055049999999</v>
      </c>
      <c r="H1502" s="2">
        <f t="shared" si="35"/>
        <v>0.34999999997671694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855080.43</v>
      </c>
      <c r="D1503" s="1">
        <v>0</v>
      </c>
      <c r="E1503" s="1">
        <v>0</v>
      </c>
      <c r="F1503" s="1">
        <v>0</v>
      </c>
      <c r="G1503" s="2">
        <f t="shared" si="34"/>
        <v>20521.930320000003</v>
      </c>
      <c r="H1503" s="2">
        <f t="shared" si="35"/>
        <v>0.43000000005122274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31282.39</v>
      </c>
      <c r="D1504" s="1">
        <v>0</v>
      </c>
      <c r="E1504" s="1">
        <v>0</v>
      </c>
      <c r="F1504" s="1">
        <v>0</v>
      </c>
      <c r="G1504" s="2">
        <f t="shared" si="34"/>
        <v>782.05975000000001</v>
      </c>
      <c r="H1504" s="2">
        <f t="shared" si="35"/>
        <v>0.38999999999941792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318493.46000000002</v>
      </c>
      <c r="D1505" s="1">
        <v>0</v>
      </c>
      <c r="E1505" s="1">
        <v>0</v>
      </c>
      <c r="F1505" s="1">
        <v>0</v>
      </c>
      <c r="G1505" s="2">
        <f t="shared" si="34"/>
        <v>8280.8299600000009</v>
      </c>
      <c r="H1505" s="2">
        <f t="shared" si="35"/>
        <v>0.46000000002095476</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29392.43</v>
      </c>
      <c r="D1506" s="1">
        <v>0</v>
      </c>
      <c r="E1506" s="1">
        <v>0</v>
      </c>
      <c r="F1506" s="1">
        <v>0</v>
      </c>
      <c r="G1506" s="2">
        <f>B1506/1000*C1506</f>
        <v>793.59560999999997</v>
      </c>
      <c r="H1506" s="2">
        <f>ABS(C1506-ROUND(C1506,0))</f>
        <v>0.43000000000029104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113786.5</v>
      </c>
      <c r="D1507" s="1">
        <v>0</v>
      </c>
      <c r="E1507" s="1">
        <v>0</v>
      </c>
      <c r="F1507" s="1">
        <v>0</v>
      </c>
      <c r="G1507" s="2">
        <f t="shared" si="34"/>
        <v>3186.0219999999999</v>
      </c>
      <c r="H1507" s="2">
        <f t="shared" si="35"/>
        <v>0.5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173339.88</v>
      </c>
      <c r="D1508" s="1">
        <v>0</v>
      </c>
      <c r="E1508" s="1">
        <v>0</v>
      </c>
      <c r="F1508" s="1">
        <v>0</v>
      </c>
      <c r="G1508" s="2">
        <f t="shared" si="34"/>
        <v>5026.8565200000003</v>
      </c>
      <c r="H1508" s="2">
        <f t="shared" si="35"/>
        <v>0.11999999999534339</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123497.01</v>
      </c>
      <c r="D1509" s="1">
        <v>0</v>
      </c>
      <c r="E1509" s="1">
        <v>0</v>
      </c>
      <c r="F1509" s="1">
        <v>0</v>
      </c>
      <c r="G1509" s="2">
        <f t="shared" si="34"/>
        <v>3704.9102999999996</v>
      </c>
      <c r="H1509" s="2">
        <f t="shared" si="35"/>
        <v>9.9999999947613105E-3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1289390.97</v>
      </c>
      <c r="D1510" s="1">
        <v>0</v>
      </c>
      <c r="E1510" s="1">
        <v>0</v>
      </c>
      <c r="F1510" s="1">
        <v>0</v>
      </c>
      <c r="G1510" s="2">
        <f t="shared" si="34"/>
        <v>39971.120069999997</v>
      </c>
      <c r="H1510" s="2">
        <f t="shared" si="35"/>
        <v>3.0000000027939677E-2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152469.79999999999</v>
      </c>
      <c r="D1511" s="1">
        <v>0</v>
      </c>
      <c r="E1511" s="1">
        <v>0</v>
      </c>
      <c r="F1511" s="1">
        <v>0</v>
      </c>
      <c r="G1511" s="2">
        <f t="shared" si="34"/>
        <v>4879.0335999999998</v>
      </c>
      <c r="H1511" s="2">
        <f t="shared" si="35"/>
        <v>0.20000000001164153</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5000</v>
      </c>
      <c r="D1514" s="1">
        <v>0</v>
      </c>
      <c r="E1514" s="1">
        <v>0</v>
      </c>
      <c r="F1514" s="1">
        <v>0</v>
      </c>
      <c r="G1514" s="2">
        <f t="shared" si="34"/>
        <v>175.00000000000003</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147469.79999999999</v>
      </c>
      <c r="D1515" s="1">
        <v>0</v>
      </c>
      <c r="E1515" s="1">
        <v>0</v>
      </c>
      <c r="F1515" s="1">
        <v>0</v>
      </c>
      <c r="G1515" s="2">
        <f t="shared" si="34"/>
        <v>5308.9127999999992</v>
      </c>
      <c r="H1515" s="2">
        <f t="shared" si="35"/>
        <v>0.20000000001164153</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1224314.6000000006</v>
      </c>
      <c r="D1517" s="1">
        <v>0</v>
      </c>
      <c r="E1517" s="1">
        <v>0</v>
      </c>
      <c r="F1517" s="1">
        <v>0</v>
      </c>
      <c r="G1517" s="2">
        <f t="shared" si="34"/>
        <v>46523.954800000021</v>
      </c>
      <c r="H1517" s="2">
        <f t="shared" si="35"/>
        <v>0.39999999944120646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116628.72</v>
      </c>
      <c r="D1518" s="1">
        <v>0</v>
      </c>
      <c r="E1518" s="1">
        <v>0</v>
      </c>
      <c r="F1518" s="1">
        <v>0</v>
      </c>
      <c r="G1518" s="2">
        <f t="shared" si="34"/>
        <v>4548.5200800000002</v>
      </c>
      <c r="H1518" s="2">
        <f t="shared" si="35"/>
        <v>0.27999999999883585</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103275.90000000001</v>
      </c>
      <c r="D1524" s="1">
        <v>0</v>
      </c>
      <c r="E1524" s="1">
        <v>0</v>
      </c>
      <c r="F1524" s="1">
        <v>0</v>
      </c>
      <c r="G1524" s="2">
        <f t="shared" si="34"/>
        <v>4647.4155000000001</v>
      </c>
      <c r="H1524" s="2">
        <f t="shared" si="35"/>
        <v>9.9999999991268851E-2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34381.360000000001</v>
      </c>
      <c r="D1525" s="1">
        <v>0</v>
      </c>
      <c r="E1525" s="1">
        <v>0</v>
      </c>
      <c r="F1525" s="1">
        <v>0</v>
      </c>
      <c r="G1525" s="2">
        <f t="shared" si="34"/>
        <v>1581.5425600000001</v>
      </c>
      <c r="H1525" s="2">
        <f t="shared" si="35"/>
        <v>0.36000000000058208</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34381.360000000001</v>
      </c>
      <c r="D1526" s="1">
        <v>0</v>
      </c>
      <c r="E1526" s="1">
        <v>0</v>
      </c>
      <c r="F1526" s="1">
        <v>0</v>
      </c>
      <c r="G1526" s="2">
        <f t="shared" si="34"/>
        <v>1615.92392</v>
      </c>
      <c r="H1526" s="2">
        <f t="shared" si="35"/>
        <v>0.36000000000058208</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35640.97</v>
      </c>
      <c r="D1530" s="1">
        <v>0</v>
      </c>
      <c r="E1530" s="1">
        <v>0</v>
      </c>
      <c r="F1530" s="1">
        <v>0</v>
      </c>
      <c r="G1530" s="2">
        <f t="shared" si="34"/>
        <v>1817.68947</v>
      </c>
      <c r="H1530" s="2">
        <f t="shared" si="35"/>
        <v>2.9999999998835847E-2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35640.97</v>
      </c>
      <c r="D1531" s="1">
        <v>0</v>
      </c>
      <c r="E1531" s="1">
        <v>0</v>
      </c>
      <c r="F1531" s="1">
        <v>0</v>
      </c>
      <c r="G1531" s="2">
        <f t="shared" si="34"/>
        <v>1853.33044</v>
      </c>
      <c r="H1531" s="2">
        <f t="shared" si="35"/>
        <v>2.9999999998835847E-2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90.19</v>
      </c>
      <c r="D1535" s="1">
        <v>0</v>
      </c>
      <c r="E1535" s="1">
        <v>0</v>
      </c>
      <c r="F1535" s="1">
        <v>0</v>
      </c>
      <c r="G1535" s="2">
        <f t="shared" si="34"/>
        <v>5.0506399999999996</v>
      </c>
      <c r="H1535" s="2">
        <f t="shared" si="35"/>
        <v>0.18999999999999773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90.19</v>
      </c>
      <c r="D1536" s="1">
        <v>0</v>
      </c>
      <c r="E1536" s="1">
        <v>0</v>
      </c>
      <c r="F1536" s="1">
        <v>0</v>
      </c>
      <c r="G1536" s="2">
        <f t="shared" si="34"/>
        <v>5.1408300000000002</v>
      </c>
      <c r="H1536" s="2">
        <f t="shared" si="35"/>
        <v>0.18999999999999773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822.91</v>
      </c>
      <c r="D1550" s="1">
        <v>0</v>
      </c>
      <c r="E1550" s="1">
        <v>0</v>
      </c>
      <c r="F1550" s="1">
        <v>0</v>
      </c>
      <c r="G1550" s="2">
        <f t="shared" si="34"/>
        <v>58.426609999999989</v>
      </c>
      <c r="H1550" s="2">
        <f t="shared" si="35"/>
        <v>9.0000000000031832E-2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822.91</v>
      </c>
      <c r="D1551" s="1">
        <v>0</v>
      </c>
      <c r="E1551" s="1">
        <v>0</v>
      </c>
      <c r="F1551" s="1">
        <v>0</v>
      </c>
      <c r="G1551" s="2">
        <f t="shared" si="34"/>
        <v>59.24951999999999</v>
      </c>
      <c r="H1551" s="2">
        <f t="shared" si="35"/>
        <v>9.0000000000031832E-2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21352.83</v>
      </c>
      <c r="D1555" s="1">
        <v>0</v>
      </c>
      <c r="E1555" s="1">
        <v>0</v>
      </c>
      <c r="F1555" s="1">
        <v>0</v>
      </c>
      <c r="G1555" s="2">
        <f t="shared" si="34"/>
        <v>1622.8150800000001</v>
      </c>
      <c r="H1555" s="2">
        <f t="shared" si="35"/>
        <v>0.16999999999825377</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21352.83</v>
      </c>
      <c r="D1556" s="1">
        <v>0</v>
      </c>
      <c r="E1556" s="1">
        <v>0</v>
      </c>
      <c r="F1556" s="1">
        <v>0</v>
      </c>
      <c r="G1556" s="2">
        <f t="shared" si="34"/>
        <v>1644.1679100000001</v>
      </c>
      <c r="H1556" s="2">
        <f t="shared" si="35"/>
        <v>0.16999999999825377</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10987.64</v>
      </c>
      <c r="D1560" s="1">
        <v>0</v>
      </c>
      <c r="E1560" s="1">
        <v>0</v>
      </c>
      <c r="F1560" s="1">
        <v>0</v>
      </c>
      <c r="G1560" s="2">
        <f t="shared" si="34"/>
        <v>889.99883999999997</v>
      </c>
      <c r="H1560" s="2">
        <f t="shared" si="35"/>
        <v>0.36000000000058208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10987.64</v>
      </c>
      <c r="D1561" s="1">
        <v>0</v>
      </c>
      <c r="E1561" s="1">
        <v>0</v>
      </c>
      <c r="F1561" s="1">
        <v>0</v>
      </c>
      <c r="G1561" s="2">
        <f t="shared" si="34"/>
        <v>900.98648000000003</v>
      </c>
      <c r="H1561" s="2">
        <f t="shared" si="35"/>
        <v>0.36000000000058208</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13352.82</v>
      </c>
      <c r="D1565" s="1">
        <v>0</v>
      </c>
      <c r="E1565" s="1">
        <v>0</v>
      </c>
      <c r="F1565" s="1">
        <v>0</v>
      </c>
      <c r="G1565" s="2">
        <f t="shared" si="34"/>
        <v>1148.3425199999999</v>
      </c>
      <c r="H1565" s="2">
        <f t="shared" si="35"/>
        <v>0.18000000000029104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13352.82</v>
      </c>
      <c r="D1566" s="1">
        <v>0</v>
      </c>
      <c r="E1566" s="1">
        <v>0</v>
      </c>
      <c r="F1566" s="1">
        <v>0</v>
      </c>
      <c r="G1566" s="2">
        <f t="shared" si="34"/>
        <v>1161.69534</v>
      </c>
      <c r="H1566" s="2">
        <f t="shared" si="35"/>
        <v>0.18000000000029104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1107685.8799999999</v>
      </c>
      <c r="D1576" s="1">
        <v>0</v>
      </c>
      <c r="E1576" s="1">
        <v>0</v>
      </c>
      <c r="F1576" s="1">
        <v>0</v>
      </c>
      <c r="G1576" s="2">
        <f t="shared" si="34"/>
        <v>107445.53035999999</v>
      </c>
      <c r="H1576" s="2">
        <f t="shared" si="35"/>
        <v>0.12000000011175871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28163.63</v>
      </c>
      <c r="D1578" s="1">
        <v>0</v>
      </c>
      <c r="E1578" s="1">
        <v>0</v>
      </c>
      <c r="F1578" s="1">
        <v>0</v>
      </c>
      <c r="G1578" s="2">
        <f t="shared" si="34"/>
        <v>2788.1993700000003</v>
      </c>
      <c r="H1578" s="2">
        <f t="shared" si="35"/>
        <v>0.36999999999898137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100</v>
      </c>
      <c r="D1579" s="1">
        <v>0</v>
      </c>
      <c r="E1579" s="1">
        <v>0</v>
      </c>
      <c r="F1579" s="1">
        <v>0</v>
      </c>
      <c r="G1579" s="2">
        <f t="shared" si="34"/>
        <v>10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1079422.25</v>
      </c>
      <c r="D1580" s="13">
        <v>0</v>
      </c>
      <c r="E1580" s="13">
        <v>0</v>
      </c>
      <c r="F1580" s="13">
        <v>0</v>
      </c>
      <c r="G1580" s="14">
        <f t="shared" si="34"/>
        <v>109021.64725000001</v>
      </c>
      <c r="H1580" s="14">
        <f t="shared" si="35"/>
        <v>0.25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36071</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2173364.9900000002</v>
      </c>
      <c r="I16" s="170">
        <f>'PR-RAS'!E6</f>
        <v>2895783.96</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1372378.7699999996</v>
      </c>
      <c r="I17" s="170">
        <f>'PR-RAS'!E151</f>
        <v>2166989.1799999997</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526275.96000000066</v>
      </c>
      <c r="I18" s="170">
        <f>'PR-RAS'!E645</f>
        <v>452712.36999999965</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6920520.9900000002</v>
      </c>
      <c r="I20" s="173">
        <f>BILANCA!E7</f>
        <v>7922272.9899999993</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2592207.33</v>
      </c>
      <c r="I21" s="175">
        <f>BILANCA!E68</f>
        <v>2515752.6999999997</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1364581.72</v>
      </c>
      <c r="I22" s="175">
        <f>BILANCA!E176</f>
        <v>1224314.6000000001</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8148146.6000000006</v>
      </c>
      <c r="I23" s="177">
        <f>BILANCA!E237</f>
        <v>9213711.0899999999</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688040.71</v>
      </c>
      <c r="I24" s="173">
        <f>'RAS-funkcijski'!E5</f>
        <v>831406.39</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5135.0600000000004</v>
      </c>
      <c r="I25" s="175">
        <f>'RAS-funkcijski'!E35</f>
        <v>4194.96</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14120.41</v>
      </c>
      <c r="I26" s="175">
        <f>'RAS-funkcijski'!E88</f>
        <v>7381.98</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390619.04</v>
      </c>
      <c r="I27" s="175">
        <f>'RAS-funkcijski'!E114</f>
        <v>472312.19999999995</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2838455.8400000003</v>
      </c>
      <c r="I28" s="179">
        <f>'RAS-funkcijski'!E141</f>
        <v>3465400.4499999993</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119999.42</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1364581.72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1224314.6000000006</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116628.72</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1107685.8799999999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37" zoomScaleNormal="100" workbookViewId="0">
      <selection activeCell="E654" sqref="E654"/>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2173364.9900000002</v>
      </c>
      <c r="E6" s="51">
        <f>E7+E44+E50+E82+E106+E124+E133+E139</f>
        <v>2895783.96</v>
      </c>
      <c r="F6" s="52">
        <f t="shared" ref="F6:F131" si="0">IF(D6&lt;&gt;0,IF(E6/D6&gt;=100,"&gt;&gt;100",E6/D6*100),"-")</f>
        <v>133.23965248929494</v>
      </c>
    </row>
    <row r="7" spans="1:25" ht="12.75" customHeight="1" x14ac:dyDescent="0.2">
      <c r="A7" s="53">
        <v>61</v>
      </c>
      <c r="B7" s="294" t="s">
        <v>60</v>
      </c>
      <c r="C7" s="50" t="s">
        <v>61</v>
      </c>
      <c r="D7" s="51">
        <f t="shared" ref="D7:E7" si="1">D8+D17+D23+D29+D37+D40</f>
        <v>747614.82</v>
      </c>
      <c r="E7" s="51">
        <f t="shared" si="1"/>
        <v>1007690.71</v>
      </c>
      <c r="F7" s="52">
        <f t="shared" si="0"/>
        <v>134.78741767050579</v>
      </c>
    </row>
    <row r="8" spans="1:25" ht="12.75" customHeight="1" x14ac:dyDescent="0.2">
      <c r="A8" s="53">
        <v>611</v>
      </c>
      <c r="B8" s="85" t="s">
        <v>62</v>
      </c>
      <c r="C8" s="50" t="s">
        <v>63</v>
      </c>
      <c r="D8" s="51">
        <f t="shared" ref="D8:E8" si="2">SUM(D9:D14)-D15-D16</f>
        <v>571652.79</v>
      </c>
      <c r="E8" s="51">
        <f t="shared" si="2"/>
        <v>860226.87</v>
      </c>
      <c r="F8" s="52">
        <f t="shared" si="0"/>
        <v>150.48065627388959</v>
      </c>
    </row>
    <row r="9" spans="1:25" ht="12.75" customHeight="1" x14ac:dyDescent="0.2">
      <c r="A9" s="53">
        <v>6111</v>
      </c>
      <c r="B9" s="85" t="s">
        <v>64</v>
      </c>
      <c r="C9" s="50" t="s">
        <v>65</v>
      </c>
      <c r="D9" s="242">
        <v>572880.12</v>
      </c>
      <c r="E9" s="242">
        <v>860226.87</v>
      </c>
      <c r="F9" s="52">
        <f t="shared" si="0"/>
        <v>150.15826871422945</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1227.33</v>
      </c>
      <c r="E15" s="242">
        <v>0</v>
      </c>
      <c r="F15" s="52">
        <f t="shared" si="0"/>
        <v>0</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153897.96</v>
      </c>
      <c r="E23" s="51">
        <f t="shared" si="4"/>
        <v>117574.5</v>
      </c>
      <c r="F23" s="52">
        <f t="shared" si="0"/>
        <v>76.397698838892993</v>
      </c>
    </row>
    <row r="24" spans="1:6" ht="12.75" customHeight="1" x14ac:dyDescent="0.2">
      <c r="A24" s="53">
        <v>6131</v>
      </c>
      <c r="B24" s="85" t="s">
        <v>94</v>
      </c>
      <c r="C24" s="50" t="s">
        <v>95</v>
      </c>
      <c r="D24" s="242">
        <v>0</v>
      </c>
      <c r="E24" s="242">
        <v>355.58</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153897.96</v>
      </c>
      <c r="E27" s="242">
        <v>117218.92</v>
      </c>
      <c r="F27" s="52">
        <f t="shared" si="0"/>
        <v>76.16664964239942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22064.07</v>
      </c>
      <c r="E29" s="51">
        <f t="shared" si="5"/>
        <v>29889.34</v>
      </c>
      <c r="F29" s="52">
        <f t="shared" si="0"/>
        <v>135.46612207086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21987.66</v>
      </c>
      <c r="E31" s="242">
        <v>29889.34</v>
      </c>
      <c r="F31" s="52">
        <f t="shared" si="0"/>
        <v>135.93688459799725</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76.41</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420699.95</v>
      </c>
      <c r="E50" s="51">
        <f>E51+E54+E59+E62+E65+E68+E71+E74+E77</f>
        <v>758126.92000000016</v>
      </c>
      <c r="F50" s="52">
        <f t="shared" si="0"/>
        <v>180.20608749775229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373841</v>
      </c>
      <c r="E59" s="51">
        <f t="shared" si="12"/>
        <v>652380.37</v>
      </c>
      <c r="F59" s="52">
        <f t="shared" si="0"/>
        <v>174.50744300384389</v>
      </c>
    </row>
    <row r="60" spans="1:6" ht="24" x14ac:dyDescent="0.2">
      <c r="A60" s="53">
        <v>6331</v>
      </c>
      <c r="B60" s="86" t="s">
        <v>166</v>
      </c>
      <c r="C60" s="50" t="s">
        <v>167</v>
      </c>
      <c r="D60" s="242">
        <v>373841</v>
      </c>
      <c r="E60" s="242">
        <v>449380.37</v>
      </c>
      <c r="F60" s="52">
        <f t="shared" si="0"/>
        <v>120.20628288496982</v>
      </c>
    </row>
    <row r="61" spans="1:6" ht="24" x14ac:dyDescent="0.2">
      <c r="A61" s="53">
        <v>6332</v>
      </c>
      <c r="B61" s="86" t="s">
        <v>168</v>
      </c>
      <c r="C61" s="50" t="s">
        <v>169</v>
      </c>
      <c r="D61" s="242">
        <v>0</v>
      </c>
      <c r="E61" s="242">
        <v>203000</v>
      </c>
      <c r="F61" s="52" t="str">
        <f t="shared" si="0"/>
        <v>-</v>
      </c>
    </row>
    <row r="62" spans="1:6" ht="12.75" customHeight="1" x14ac:dyDescent="0.2">
      <c r="A62" s="53">
        <v>634</v>
      </c>
      <c r="B62" s="85" t="s">
        <v>170</v>
      </c>
      <c r="C62" s="50" t="s">
        <v>171</v>
      </c>
      <c r="D62" s="51">
        <f t="shared" ref="D62:E62" si="13">SUM(D63:D64)</f>
        <v>4457</v>
      </c>
      <c r="E62" s="51">
        <f t="shared" si="13"/>
        <v>89401.69</v>
      </c>
      <c r="F62" s="52">
        <f t="shared" si="0"/>
        <v>2005.8714381871216</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4457</v>
      </c>
      <c r="E64" s="242">
        <v>89401.69</v>
      </c>
      <c r="F64" s="52">
        <f t="shared" si="0"/>
        <v>2005.8714381871216</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2401.9499999999998</v>
      </c>
      <c r="E68" s="51">
        <f t="shared" si="15"/>
        <v>1632.8</v>
      </c>
      <c r="F68" s="52">
        <f t="shared" si="0"/>
        <v>67.978101126168326</v>
      </c>
    </row>
    <row r="69" spans="1:6" ht="12.75" customHeight="1" x14ac:dyDescent="0.2">
      <c r="A69" s="53" t="s">
        <v>184</v>
      </c>
      <c r="B69" s="85" t="s">
        <v>185</v>
      </c>
      <c r="C69" s="50" t="s">
        <v>184</v>
      </c>
      <c r="D69" s="242">
        <v>2401.9499999999998</v>
      </c>
      <c r="E69" s="242">
        <v>1632.8</v>
      </c>
      <c r="F69" s="52">
        <f t="shared" si="0"/>
        <v>67.978101126168326</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40000</v>
      </c>
      <c r="E74" s="51">
        <f t="shared" si="17"/>
        <v>14712.06</v>
      </c>
      <c r="F74" s="52">
        <f t="shared" si="0"/>
        <v>36.780149999999999</v>
      </c>
    </row>
    <row r="75" spans="1:6" ht="12.75" customHeight="1" x14ac:dyDescent="0.2">
      <c r="A75" s="53" t="s">
        <v>196</v>
      </c>
      <c r="B75" s="85" t="s">
        <v>197</v>
      </c>
      <c r="C75" s="50" t="s">
        <v>196</v>
      </c>
      <c r="D75" s="242">
        <v>0</v>
      </c>
      <c r="E75" s="242">
        <v>14712.06</v>
      </c>
      <c r="F75" s="52" t="str">
        <f t="shared" si="0"/>
        <v>-</v>
      </c>
    </row>
    <row r="76" spans="1:6" ht="12.75" customHeight="1" x14ac:dyDescent="0.2">
      <c r="A76" s="53" t="s">
        <v>198</v>
      </c>
      <c r="B76" s="85" t="s">
        <v>199</v>
      </c>
      <c r="C76" s="50" t="s">
        <v>198</v>
      </c>
      <c r="D76" s="242">
        <v>40000</v>
      </c>
      <c r="E76" s="242">
        <v>0</v>
      </c>
      <c r="F76" s="52">
        <f t="shared" si="0"/>
        <v>0</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53050.160000000011</v>
      </c>
      <c r="E82" s="51">
        <f t="shared" si="19"/>
        <v>220606.64</v>
      </c>
      <c r="F82" s="52">
        <f t="shared" si="0"/>
        <v>415.84538105068856</v>
      </c>
    </row>
    <row r="83" spans="1:6" ht="12.75" customHeight="1" x14ac:dyDescent="0.2">
      <c r="A83" s="53">
        <v>641</v>
      </c>
      <c r="B83" s="85" t="s">
        <v>212</v>
      </c>
      <c r="C83" s="50" t="s">
        <v>213</v>
      </c>
      <c r="D83" s="51">
        <f t="shared" ref="D83:E83" si="20">SUM(D84:D90)</f>
        <v>13.62</v>
      </c>
      <c r="E83" s="51">
        <f t="shared" si="20"/>
        <v>159214.57</v>
      </c>
      <c r="F83" s="52" t="str">
        <f t="shared" si="0"/>
        <v>&gt;&gt;100</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13.58</v>
      </c>
      <c r="E85" s="242">
        <v>24.25</v>
      </c>
      <c r="F85" s="52">
        <f t="shared" si="0"/>
        <v>178.57142857142858</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0.04</v>
      </c>
      <c r="E87" s="242">
        <v>0</v>
      </c>
      <c r="F87" s="52">
        <f t="shared" si="0"/>
        <v>0</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159190.32</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53036.540000000008</v>
      </c>
      <c r="E91" s="51">
        <f t="shared" si="21"/>
        <v>60907.619999999995</v>
      </c>
      <c r="F91" s="52">
        <f t="shared" si="0"/>
        <v>114.84086254495483</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20667.36</v>
      </c>
      <c r="E93" s="242">
        <v>23847.37</v>
      </c>
      <c r="F93" s="52">
        <f t="shared" si="0"/>
        <v>115.38662896470568</v>
      </c>
    </row>
    <row r="94" spans="1:6" ht="12.75" customHeight="1" x14ac:dyDescent="0.2">
      <c r="A94" s="53">
        <v>6423</v>
      </c>
      <c r="B94" s="85" t="s">
        <v>234</v>
      </c>
      <c r="C94" s="50" t="s">
        <v>235</v>
      </c>
      <c r="D94" s="242">
        <v>31731.99</v>
      </c>
      <c r="E94" s="242">
        <v>36066.61</v>
      </c>
      <c r="F94" s="52">
        <f t="shared" si="0"/>
        <v>113.66009506494865</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637.19000000000005</v>
      </c>
      <c r="E97" s="242">
        <v>993.64</v>
      </c>
      <c r="F97" s="52">
        <f t="shared" si="0"/>
        <v>155.94092813760417</v>
      </c>
    </row>
    <row r="98" spans="1:6" ht="12.75" customHeight="1" x14ac:dyDescent="0.2">
      <c r="A98" s="53">
        <v>643</v>
      </c>
      <c r="B98" s="85" t="s">
        <v>242</v>
      </c>
      <c r="C98" s="50" t="s">
        <v>243</v>
      </c>
      <c r="D98" s="51">
        <f t="shared" ref="D98:E98" si="22">SUM(D99:D105)</f>
        <v>0</v>
      </c>
      <c r="E98" s="51">
        <f t="shared" si="22"/>
        <v>484.45</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484.45</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945084.81</v>
      </c>
      <c r="E106" s="51">
        <f t="shared" si="23"/>
        <v>890293.37999999989</v>
      </c>
      <c r="F106" s="52">
        <f t="shared" si="0"/>
        <v>94.202485383295894</v>
      </c>
    </row>
    <row r="107" spans="1:6" ht="12.75" customHeight="1" x14ac:dyDescent="0.2">
      <c r="A107" s="53">
        <v>651</v>
      </c>
      <c r="B107" s="85" t="s">
        <v>260</v>
      </c>
      <c r="C107" s="50" t="s">
        <v>261</v>
      </c>
      <c r="D107" s="51">
        <f t="shared" ref="D107:E107" si="24">SUM(D108:D111)</f>
        <v>31243.089999999997</v>
      </c>
      <c r="E107" s="51">
        <f t="shared" si="24"/>
        <v>38045.54</v>
      </c>
      <c r="F107" s="52">
        <f t="shared" si="0"/>
        <v>121.77265436933415</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28783.599999999999</v>
      </c>
      <c r="E109" s="242">
        <v>34268.54</v>
      </c>
      <c r="F109" s="52">
        <f t="shared" si="0"/>
        <v>119.05578176461597</v>
      </c>
    </row>
    <row r="110" spans="1:6" ht="12.75" customHeight="1" x14ac:dyDescent="0.2">
      <c r="A110" s="53">
        <v>6513</v>
      </c>
      <c r="B110" s="85" t="s">
        <v>266</v>
      </c>
      <c r="C110" s="50" t="s">
        <v>267</v>
      </c>
      <c r="D110" s="242">
        <v>163.87</v>
      </c>
      <c r="E110" s="242">
        <v>119.32</v>
      </c>
      <c r="F110" s="52">
        <f t="shared" si="0"/>
        <v>72.813815829621035</v>
      </c>
    </row>
    <row r="111" spans="1:6" ht="12.75" customHeight="1" x14ac:dyDescent="0.2">
      <c r="A111" s="53">
        <v>6514</v>
      </c>
      <c r="B111" s="85" t="s">
        <v>268</v>
      </c>
      <c r="C111" s="50" t="s">
        <v>269</v>
      </c>
      <c r="D111" s="242">
        <v>2295.62</v>
      </c>
      <c r="E111" s="242">
        <v>3657.68</v>
      </c>
      <c r="F111" s="52">
        <f t="shared" si="0"/>
        <v>159.33299065176291</v>
      </c>
    </row>
    <row r="112" spans="1:6" ht="12.75" customHeight="1" x14ac:dyDescent="0.2">
      <c r="A112" s="53">
        <v>652</v>
      </c>
      <c r="B112" s="85" t="s">
        <v>270</v>
      </c>
      <c r="C112" s="50" t="s">
        <v>271</v>
      </c>
      <c r="D112" s="51">
        <f t="shared" ref="D112:E112" si="25">SUM(D113:D119)</f>
        <v>58268.51</v>
      </c>
      <c r="E112" s="51">
        <f t="shared" si="25"/>
        <v>118554.93000000001</v>
      </c>
      <c r="F112" s="52">
        <f t="shared" si="0"/>
        <v>203.46312270555745</v>
      </c>
    </row>
    <row r="113" spans="1:6" ht="12.75" customHeight="1" x14ac:dyDescent="0.2">
      <c r="A113" s="53">
        <v>6521</v>
      </c>
      <c r="B113" s="85" t="s">
        <v>272</v>
      </c>
      <c r="C113" s="50" t="s">
        <v>273</v>
      </c>
      <c r="D113" s="242">
        <v>24.66</v>
      </c>
      <c r="E113" s="242">
        <v>0</v>
      </c>
      <c r="F113" s="52">
        <f t="shared" si="0"/>
        <v>0</v>
      </c>
    </row>
    <row r="114" spans="1:6" ht="12.75" customHeight="1" x14ac:dyDescent="0.2">
      <c r="A114" s="53">
        <v>6522</v>
      </c>
      <c r="B114" s="85" t="s">
        <v>274</v>
      </c>
      <c r="C114" s="50" t="s">
        <v>275</v>
      </c>
      <c r="D114" s="242">
        <v>896.96</v>
      </c>
      <c r="E114" s="242">
        <v>158.29</v>
      </c>
      <c r="F114" s="52">
        <f t="shared" si="0"/>
        <v>17.647386728505172</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23977.56</v>
      </c>
      <c r="F116" s="52" t="str">
        <f t="shared" si="0"/>
        <v>-</v>
      </c>
    </row>
    <row r="117" spans="1:6" ht="12.75" customHeight="1" x14ac:dyDescent="0.2">
      <c r="A117" s="53">
        <v>6526</v>
      </c>
      <c r="B117" s="85" t="s">
        <v>280</v>
      </c>
      <c r="C117" s="50" t="s">
        <v>281</v>
      </c>
      <c r="D117" s="242">
        <v>57346.89</v>
      </c>
      <c r="E117" s="242">
        <v>94419.08</v>
      </c>
      <c r="F117" s="52">
        <f t="shared" si="0"/>
        <v>164.64551085507864</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855573.21000000008</v>
      </c>
      <c r="E120" s="51">
        <f t="shared" si="26"/>
        <v>733692.90999999992</v>
      </c>
      <c r="F120" s="52">
        <f t="shared" si="0"/>
        <v>85.75454460524773</v>
      </c>
    </row>
    <row r="121" spans="1:6" ht="12.75" customHeight="1" x14ac:dyDescent="0.2">
      <c r="A121" s="53">
        <v>6531</v>
      </c>
      <c r="B121" s="85" t="s">
        <v>288</v>
      </c>
      <c r="C121" s="50" t="s">
        <v>289</v>
      </c>
      <c r="D121" s="242">
        <v>55721.15</v>
      </c>
      <c r="E121" s="242">
        <v>32483.439999999999</v>
      </c>
      <c r="F121" s="52">
        <f t="shared" si="0"/>
        <v>58.296427837544627</v>
      </c>
    </row>
    <row r="122" spans="1:6" ht="12.75" customHeight="1" x14ac:dyDescent="0.2">
      <c r="A122" s="53">
        <v>6532</v>
      </c>
      <c r="B122" s="85" t="s">
        <v>290</v>
      </c>
      <c r="C122" s="50" t="s">
        <v>291</v>
      </c>
      <c r="D122" s="242">
        <v>799852.06</v>
      </c>
      <c r="E122" s="242">
        <v>701209.47</v>
      </c>
      <c r="F122" s="52">
        <f t="shared" si="0"/>
        <v>87.667395643139301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728.64</v>
      </c>
      <c r="E124" s="51">
        <f t="shared" si="27"/>
        <v>12121.45</v>
      </c>
      <c r="F124" s="52">
        <f t="shared" si="0"/>
        <v>1663.5718599033819</v>
      </c>
    </row>
    <row r="125" spans="1:6" ht="12.75" customHeight="1" x14ac:dyDescent="0.2">
      <c r="A125" s="53">
        <v>661</v>
      </c>
      <c r="B125" s="86" t="s">
        <v>296</v>
      </c>
      <c r="C125" s="50" t="s">
        <v>297</v>
      </c>
      <c r="D125" s="51">
        <f t="shared" ref="D125:E125" si="28">SUM(D126:D127)</f>
        <v>728.64</v>
      </c>
      <c r="E125" s="51">
        <f t="shared" si="28"/>
        <v>121.45</v>
      </c>
      <c r="F125" s="52">
        <f t="shared" si="0"/>
        <v>16.668039086517346</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728.64</v>
      </c>
      <c r="E127" s="242">
        <v>121.45</v>
      </c>
      <c r="F127" s="52">
        <f t="shared" si="0"/>
        <v>16.668039086517346</v>
      </c>
    </row>
    <row r="128" spans="1:6" ht="24" x14ac:dyDescent="0.2">
      <c r="A128" s="53">
        <v>663</v>
      </c>
      <c r="B128" s="231" t="s">
        <v>302</v>
      </c>
      <c r="C128" s="50" t="s">
        <v>303</v>
      </c>
      <c r="D128" s="51">
        <f t="shared" ref="D128:E128" si="29">SUM(D129:D132)</f>
        <v>0</v>
      </c>
      <c r="E128" s="51">
        <f t="shared" si="29"/>
        <v>12000</v>
      </c>
      <c r="F128" s="52" t="str">
        <f t="shared" si="0"/>
        <v>-</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0</v>
      </c>
      <c r="E130" s="242">
        <v>12000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6186.61</v>
      </c>
      <c r="E139" s="51">
        <f t="shared" si="33"/>
        <v>6944.86</v>
      </c>
      <c r="F139" s="52">
        <f t="shared" si="31"/>
        <v>112.25630838213496</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6186.61</v>
      </c>
      <c r="E150" s="242">
        <v>6944.86</v>
      </c>
      <c r="F150" s="52">
        <f t="shared" si="31"/>
        <v>112.25630838213496</v>
      </c>
    </row>
    <row r="151" spans="1:6" ht="12.75" customHeight="1" x14ac:dyDescent="0.2">
      <c r="A151" s="53">
        <v>3</v>
      </c>
      <c r="B151" s="85" t="s">
        <v>348</v>
      </c>
      <c r="C151" s="50" t="s">
        <v>56</v>
      </c>
      <c r="D151" s="51">
        <f t="shared" ref="D151:E151" si="35">D152+D163+D196+D215+D224+D252+D263</f>
        <v>1372378.7699999996</v>
      </c>
      <c r="E151" s="51">
        <f t="shared" si="35"/>
        <v>2166989.1799999997</v>
      </c>
      <c r="F151" s="52">
        <f t="shared" si="31"/>
        <v>157.90022604328107</v>
      </c>
    </row>
    <row r="152" spans="1:6" ht="12.75" customHeight="1" x14ac:dyDescent="0.2">
      <c r="A152" s="53">
        <v>31</v>
      </c>
      <c r="B152" s="85" t="s">
        <v>349</v>
      </c>
      <c r="C152" s="50" t="s">
        <v>350</v>
      </c>
      <c r="D152" s="51">
        <f t="shared" ref="D152:E152" si="36">D153+D158+D159</f>
        <v>453553.89999999997</v>
      </c>
      <c r="E152" s="51">
        <f t="shared" si="36"/>
        <v>639782.31000000006</v>
      </c>
      <c r="F152" s="52">
        <f t="shared" si="31"/>
        <v>141.05981891016702</v>
      </c>
    </row>
    <row r="153" spans="1:6" ht="12.75" customHeight="1" x14ac:dyDescent="0.2">
      <c r="A153" s="53">
        <v>311</v>
      </c>
      <c r="B153" s="85" t="s">
        <v>351</v>
      </c>
      <c r="C153" s="50" t="s">
        <v>352</v>
      </c>
      <c r="D153" s="51">
        <f t="shared" ref="D153:E153" si="37">SUM(D154:D157)</f>
        <v>368467.47</v>
      </c>
      <c r="E153" s="51">
        <f t="shared" si="37"/>
        <v>516628.01</v>
      </c>
      <c r="F153" s="52">
        <f t="shared" si="31"/>
        <v>140.20993766423942</v>
      </c>
    </row>
    <row r="154" spans="1:6" ht="12.75" customHeight="1" x14ac:dyDescent="0.2">
      <c r="A154" s="53">
        <v>3111</v>
      </c>
      <c r="B154" s="85" t="s">
        <v>353</v>
      </c>
      <c r="C154" s="50" t="s">
        <v>354</v>
      </c>
      <c r="D154" s="242">
        <v>368467.47</v>
      </c>
      <c r="E154" s="242">
        <v>516628.01</v>
      </c>
      <c r="F154" s="52">
        <f t="shared" si="31"/>
        <v>140.20993766423942</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24246.66</v>
      </c>
      <c r="E158" s="242">
        <v>37917.68</v>
      </c>
      <c r="F158" s="52">
        <f t="shared" si="31"/>
        <v>156.38310596181083</v>
      </c>
    </row>
    <row r="159" spans="1:6" ht="12.75" customHeight="1" x14ac:dyDescent="0.2">
      <c r="A159" s="53">
        <v>313</v>
      </c>
      <c r="B159" s="85" t="s">
        <v>363</v>
      </c>
      <c r="C159" s="50" t="s">
        <v>364</v>
      </c>
      <c r="D159" s="51">
        <f t="shared" ref="D159:E159" si="38">SUM(D160:D162)</f>
        <v>60839.77</v>
      </c>
      <c r="E159" s="51">
        <f t="shared" si="38"/>
        <v>85236.62</v>
      </c>
      <c r="F159" s="52">
        <f t="shared" si="31"/>
        <v>140.10016803153596</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60839.77</v>
      </c>
      <c r="E161" s="242">
        <v>85236.62</v>
      </c>
      <c r="F161" s="52">
        <f t="shared" si="31"/>
        <v>140.10016803153596</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602843.92999999993</v>
      </c>
      <c r="E163" s="51">
        <f t="shared" si="39"/>
        <v>865621.01</v>
      </c>
      <c r="F163" s="52">
        <f t="shared" si="31"/>
        <v>143.5895705211795</v>
      </c>
    </row>
    <row r="164" spans="1:6" ht="12.75" customHeight="1" x14ac:dyDescent="0.2">
      <c r="A164" s="53">
        <v>321</v>
      </c>
      <c r="B164" s="85" t="s">
        <v>372</v>
      </c>
      <c r="C164" s="50" t="s">
        <v>373</v>
      </c>
      <c r="D164" s="51">
        <f t="shared" ref="D164:E164" si="40">SUM(D165:D168)</f>
        <v>20114.47</v>
      </c>
      <c r="E164" s="51">
        <f t="shared" si="40"/>
        <v>18041.39</v>
      </c>
      <c r="F164" s="52">
        <f t="shared" si="31"/>
        <v>89.693588744819024</v>
      </c>
    </row>
    <row r="165" spans="1:6" ht="12.75" customHeight="1" x14ac:dyDescent="0.2">
      <c r="A165" s="53">
        <v>3211</v>
      </c>
      <c r="B165" s="85" t="s">
        <v>374</v>
      </c>
      <c r="C165" s="50" t="s">
        <v>375</v>
      </c>
      <c r="D165" s="242">
        <v>3533.85</v>
      </c>
      <c r="E165" s="242">
        <v>2066.92</v>
      </c>
      <c r="F165" s="52">
        <f t="shared" si="31"/>
        <v>58.4891831854776</v>
      </c>
    </row>
    <row r="166" spans="1:6" ht="12.75" customHeight="1" x14ac:dyDescent="0.2">
      <c r="A166" s="53">
        <v>3212</v>
      </c>
      <c r="B166" s="85" t="s">
        <v>376</v>
      </c>
      <c r="C166" s="50" t="s">
        <v>377</v>
      </c>
      <c r="D166" s="242">
        <v>9845.7900000000009</v>
      </c>
      <c r="E166" s="242">
        <v>11082.7</v>
      </c>
      <c r="F166" s="52">
        <f t="shared" si="31"/>
        <v>112.56283142337995</v>
      </c>
    </row>
    <row r="167" spans="1:6" ht="12.75" customHeight="1" x14ac:dyDescent="0.2">
      <c r="A167" s="53">
        <v>3213</v>
      </c>
      <c r="B167" s="85" t="s">
        <v>378</v>
      </c>
      <c r="C167" s="50" t="s">
        <v>379</v>
      </c>
      <c r="D167" s="242">
        <v>3997.26</v>
      </c>
      <c r="E167" s="242">
        <v>2914.77</v>
      </c>
      <c r="F167" s="52">
        <f t="shared" si="31"/>
        <v>72.91919965176146</v>
      </c>
    </row>
    <row r="168" spans="1:6" ht="12.75" customHeight="1" x14ac:dyDescent="0.2">
      <c r="A168" s="53">
        <v>3214</v>
      </c>
      <c r="B168" s="85" t="s">
        <v>380</v>
      </c>
      <c r="C168" s="50" t="s">
        <v>381</v>
      </c>
      <c r="D168" s="242">
        <v>2737.57</v>
      </c>
      <c r="E168" s="242">
        <v>1977</v>
      </c>
      <c r="F168" s="52">
        <f t="shared" si="31"/>
        <v>72.217331428968023</v>
      </c>
    </row>
    <row r="169" spans="1:6" ht="12.75" customHeight="1" x14ac:dyDescent="0.2">
      <c r="A169" s="53">
        <v>322</v>
      </c>
      <c r="B169" s="85" t="s">
        <v>382</v>
      </c>
      <c r="C169" s="50" t="s">
        <v>383</v>
      </c>
      <c r="D169" s="51">
        <f t="shared" ref="D169:E169" si="41">SUM(D170:D176)</f>
        <v>136513.80999999997</v>
      </c>
      <c r="E169" s="51">
        <f t="shared" si="41"/>
        <v>134306.44</v>
      </c>
      <c r="F169" s="52">
        <f t="shared" si="31"/>
        <v>98.383042711942508</v>
      </c>
    </row>
    <row r="170" spans="1:6" ht="12.75" customHeight="1" x14ac:dyDescent="0.2">
      <c r="A170" s="53">
        <v>3221</v>
      </c>
      <c r="B170" s="85" t="s">
        <v>384</v>
      </c>
      <c r="C170" s="50" t="s">
        <v>385</v>
      </c>
      <c r="D170" s="242">
        <v>20238.330000000002</v>
      </c>
      <c r="E170" s="242">
        <v>26572.14</v>
      </c>
      <c r="F170" s="52">
        <f t="shared" si="31"/>
        <v>131.29610990630155</v>
      </c>
    </row>
    <row r="171" spans="1:6" ht="12.75" customHeight="1" x14ac:dyDescent="0.2">
      <c r="A171" s="53">
        <v>3222</v>
      </c>
      <c r="B171" s="85" t="s">
        <v>386</v>
      </c>
      <c r="C171" s="50" t="s">
        <v>387</v>
      </c>
      <c r="D171" s="242">
        <v>58081.7</v>
      </c>
      <c r="E171" s="242">
        <v>67042.89</v>
      </c>
      <c r="F171" s="52">
        <f t="shared" si="31"/>
        <v>115.42859454871328</v>
      </c>
    </row>
    <row r="172" spans="1:6" ht="12.75" customHeight="1" x14ac:dyDescent="0.2">
      <c r="A172" s="53">
        <v>3223</v>
      </c>
      <c r="B172" s="85" t="s">
        <v>388</v>
      </c>
      <c r="C172" s="50" t="s">
        <v>389</v>
      </c>
      <c r="D172" s="242">
        <v>49501.62</v>
      </c>
      <c r="E172" s="242">
        <v>37750.47</v>
      </c>
      <c r="F172" s="52">
        <f t="shared" si="31"/>
        <v>76.261079940414064</v>
      </c>
    </row>
    <row r="173" spans="1:6" ht="12.75" customHeight="1" x14ac:dyDescent="0.2">
      <c r="A173" s="53">
        <v>3224</v>
      </c>
      <c r="B173" s="85" t="s">
        <v>390</v>
      </c>
      <c r="C173" s="50" t="s">
        <v>391</v>
      </c>
      <c r="D173" s="242">
        <v>6315.22</v>
      </c>
      <c r="E173" s="242">
        <v>1081.57</v>
      </c>
      <c r="F173" s="52">
        <f t="shared" si="31"/>
        <v>17.126402563964515</v>
      </c>
    </row>
    <row r="174" spans="1:6" ht="12.75" customHeight="1" x14ac:dyDescent="0.2">
      <c r="A174" s="53">
        <v>3225</v>
      </c>
      <c r="B174" s="85" t="s">
        <v>392</v>
      </c>
      <c r="C174" s="50" t="s">
        <v>393</v>
      </c>
      <c r="D174" s="242">
        <v>1912.58</v>
      </c>
      <c r="E174" s="242">
        <v>1167.19</v>
      </c>
      <c r="F174" s="52">
        <f t="shared" si="31"/>
        <v>61.026989720691425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464.36</v>
      </c>
      <c r="E176" s="242">
        <v>692.18</v>
      </c>
      <c r="F176" s="52">
        <f t="shared" si="31"/>
        <v>149.06107330519421</v>
      </c>
    </row>
    <row r="177" spans="1:6" ht="12.75" customHeight="1" x14ac:dyDescent="0.2">
      <c r="A177" s="53">
        <v>323</v>
      </c>
      <c r="B177" s="85" t="s">
        <v>398</v>
      </c>
      <c r="C177" s="50" t="s">
        <v>399</v>
      </c>
      <c r="D177" s="51">
        <f t="shared" ref="D177:E177" si="42">SUM(D178:D186)</f>
        <v>383955.67000000004</v>
      </c>
      <c r="E177" s="51">
        <f t="shared" si="42"/>
        <v>644434.18999999994</v>
      </c>
      <c r="F177" s="52">
        <f t="shared" si="31"/>
        <v>167.84077964000372</v>
      </c>
    </row>
    <row r="178" spans="1:6" ht="12.75" customHeight="1" x14ac:dyDescent="0.2">
      <c r="A178" s="53">
        <v>3231</v>
      </c>
      <c r="B178" s="85" t="s">
        <v>400</v>
      </c>
      <c r="C178" s="50" t="s">
        <v>401</v>
      </c>
      <c r="D178" s="242">
        <v>13035.7</v>
      </c>
      <c r="E178" s="242">
        <v>16717.16</v>
      </c>
      <c r="F178" s="52">
        <f t="shared" si="31"/>
        <v>128.24136793574567</v>
      </c>
    </row>
    <row r="179" spans="1:6" ht="12.75" customHeight="1" x14ac:dyDescent="0.2">
      <c r="A179" s="53">
        <v>3232</v>
      </c>
      <c r="B179" s="85" t="s">
        <v>402</v>
      </c>
      <c r="C179" s="50" t="s">
        <v>403</v>
      </c>
      <c r="D179" s="242">
        <v>157636.04</v>
      </c>
      <c r="E179" s="242">
        <v>190226.06</v>
      </c>
      <c r="F179" s="52">
        <f t="shared" si="31"/>
        <v>120.67421891592811</v>
      </c>
    </row>
    <row r="180" spans="1:6" ht="12.75" customHeight="1" x14ac:dyDescent="0.2">
      <c r="A180" s="53">
        <v>3233</v>
      </c>
      <c r="B180" s="85" t="s">
        <v>404</v>
      </c>
      <c r="C180" s="50" t="s">
        <v>405</v>
      </c>
      <c r="D180" s="242">
        <v>10598.92</v>
      </c>
      <c r="E180" s="242">
        <v>10634.51</v>
      </c>
      <c r="F180" s="52">
        <f t="shared" si="31"/>
        <v>100.33578892943808</v>
      </c>
    </row>
    <row r="181" spans="1:6" ht="12.75" customHeight="1" x14ac:dyDescent="0.2">
      <c r="A181" s="53">
        <v>3234</v>
      </c>
      <c r="B181" s="85" t="s">
        <v>406</v>
      </c>
      <c r="C181" s="50" t="s">
        <v>407</v>
      </c>
      <c r="D181" s="242">
        <v>28535.83</v>
      </c>
      <c r="E181" s="242">
        <v>167156.21</v>
      </c>
      <c r="F181" s="52">
        <f t="shared" si="31"/>
        <v>585.77658333400495</v>
      </c>
    </row>
    <row r="182" spans="1:6" ht="12.75" customHeight="1" x14ac:dyDescent="0.2">
      <c r="A182" s="53">
        <v>3235</v>
      </c>
      <c r="B182" s="85" t="s">
        <v>408</v>
      </c>
      <c r="C182" s="50" t="s">
        <v>409</v>
      </c>
      <c r="D182" s="242">
        <v>32542.22</v>
      </c>
      <c r="E182" s="242">
        <v>31602.12</v>
      </c>
      <c r="F182" s="52">
        <f t="shared" si="31"/>
        <v>97.111137470031224</v>
      </c>
    </row>
    <row r="183" spans="1:6" ht="12.75" customHeight="1" x14ac:dyDescent="0.2">
      <c r="A183" s="53">
        <v>3236</v>
      </c>
      <c r="B183" s="85" t="s">
        <v>410</v>
      </c>
      <c r="C183" s="50" t="s">
        <v>411</v>
      </c>
      <c r="D183" s="242">
        <v>2835.44</v>
      </c>
      <c r="E183" s="242">
        <v>7120.79</v>
      </c>
      <c r="F183" s="52">
        <f t="shared" si="31"/>
        <v>251.13527353779307</v>
      </c>
    </row>
    <row r="184" spans="1:6" ht="12.75" customHeight="1" x14ac:dyDescent="0.2">
      <c r="A184" s="53">
        <v>3237</v>
      </c>
      <c r="B184" s="85" t="s">
        <v>412</v>
      </c>
      <c r="C184" s="50" t="s">
        <v>413</v>
      </c>
      <c r="D184" s="242">
        <v>91598.399999999994</v>
      </c>
      <c r="E184" s="242">
        <v>96756.6</v>
      </c>
      <c r="F184" s="52">
        <f t="shared" si="31"/>
        <v>105.63132107111042</v>
      </c>
    </row>
    <row r="185" spans="1:6" ht="12.75" customHeight="1" x14ac:dyDescent="0.2">
      <c r="A185" s="53">
        <v>3238</v>
      </c>
      <c r="B185" s="85" t="s">
        <v>414</v>
      </c>
      <c r="C185" s="50" t="s">
        <v>415</v>
      </c>
      <c r="D185" s="242">
        <v>18139.8</v>
      </c>
      <c r="E185" s="242">
        <v>21114.639999999999</v>
      </c>
      <c r="F185" s="52">
        <f t="shared" si="31"/>
        <v>116.39951928907706</v>
      </c>
    </row>
    <row r="186" spans="1:6" ht="12.75" customHeight="1" x14ac:dyDescent="0.2">
      <c r="A186" s="53">
        <v>3239</v>
      </c>
      <c r="B186" s="85" t="s">
        <v>416</v>
      </c>
      <c r="C186" s="50" t="s">
        <v>417</v>
      </c>
      <c r="D186" s="242">
        <v>29033.32</v>
      </c>
      <c r="E186" s="242">
        <v>103106.1</v>
      </c>
      <c r="F186" s="52">
        <f t="shared" si="31"/>
        <v>355.130243458206</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62259.979999999996</v>
      </c>
      <c r="E188" s="51">
        <f t="shared" si="43"/>
        <v>68838.989999999991</v>
      </c>
      <c r="F188" s="52">
        <f t="shared" si="31"/>
        <v>110.56699664856941</v>
      </c>
    </row>
    <row r="189" spans="1:6" ht="12.75" customHeight="1" x14ac:dyDescent="0.2">
      <c r="A189" s="53">
        <v>3291</v>
      </c>
      <c r="B189" s="232" t="s">
        <v>422</v>
      </c>
      <c r="C189" s="50" t="s">
        <v>423</v>
      </c>
      <c r="D189" s="242">
        <v>7072.62</v>
      </c>
      <c r="E189" s="242">
        <v>8062.27</v>
      </c>
      <c r="F189" s="52">
        <f t="shared" si="31"/>
        <v>113.99269294829924</v>
      </c>
    </row>
    <row r="190" spans="1:6" ht="12.75" customHeight="1" x14ac:dyDescent="0.2">
      <c r="A190" s="53">
        <v>3292</v>
      </c>
      <c r="B190" s="85" t="s">
        <v>424</v>
      </c>
      <c r="C190" s="50" t="s">
        <v>425</v>
      </c>
      <c r="D190" s="242">
        <v>2680.32</v>
      </c>
      <c r="E190" s="242">
        <v>2864.16</v>
      </c>
      <c r="F190" s="52">
        <f t="shared" si="31"/>
        <v>106.85888252148996</v>
      </c>
    </row>
    <row r="191" spans="1:6" ht="12.75" customHeight="1" x14ac:dyDescent="0.2">
      <c r="A191" s="53">
        <v>3293</v>
      </c>
      <c r="B191" s="85" t="s">
        <v>426</v>
      </c>
      <c r="C191" s="50" t="s">
        <v>427</v>
      </c>
      <c r="D191" s="242">
        <v>9921.15</v>
      </c>
      <c r="E191" s="242">
        <v>12983.81</v>
      </c>
      <c r="F191" s="52">
        <f t="shared" si="31"/>
        <v>130.87001002907931</v>
      </c>
    </row>
    <row r="192" spans="1:6" ht="12.75" customHeight="1" x14ac:dyDescent="0.2">
      <c r="A192" s="53">
        <v>3294</v>
      </c>
      <c r="B192" s="85" t="s">
        <v>428</v>
      </c>
      <c r="C192" s="50" t="s">
        <v>429</v>
      </c>
      <c r="D192" s="242">
        <v>1655.52</v>
      </c>
      <c r="E192" s="242">
        <v>1578.52</v>
      </c>
      <c r="F192" s="52">
        <f t="shared" si="31"/>
        <v>95.348893399052869</v>
      </c>
    </row>
    <row r="193" spans="1:6" ht="12.75" customHeight="1" x14ac:dyDescent="0.2">
      <c r="A193" s="53">
        <v>3295</v>
      </c>
      <c r="B193" s="85" t="s">
        <v>430</v>
      </c>
      <c r="C193" s="50" t="s">
        <v>431</v>
      </c>
      <c r="D193" s="242">
        <v>2058.73</v>
      </c>
      <c r="E193" s="242">
        <v>3189.15</v>
      </c>
      <c r="F193" s="52">
        <f t="shared" si="31"/>
        <v>154.9086087053669</v>
      </c>
    </row>
    <row r="194" spans="1:6" ht="12.75" customHeight="1" x14ac:dyDescent="0.2">
      <c r="A194" s="53" t="s">
        <v>432</v>
      </c>
      <c r="B194" s="85" t="s">
        <v>433</v>
      </c>
      <c r="C194" s="50" t="s">
        <v>432</v>
      </c>
      <c r="D194" s="242">
        <v>152.44</v>
      </c>
      <c r="E194" s="242">
        <v>14.49</v>
      </c>
      <c r="F194" s="52">
        <f t="shared" si="31"/>
        <v>9.5053791655733413</v>
      </c>
    </row>
    <row r="195" spans="1:6" ht="12.75" customHeight="1" x14ac:dyDescent="0.2">
      <c r="A195" s="53">
        <v>3299</v>
      </c>
      <c r="B195" s="85" t="s">
        <v>434</v>
      </c>
      <c r="C195" s="50" t="s">
        <v>435</v>
      </c>
      <c r="D195" s="242">
        <v>38719.199999999997</v>
      </c>
      <c r="E195" s="242">
        <v>40146.589999999997</v>
      </c>
      <c r="F195" s="52">
        <f t="shared" si="31"/>
        <v>103.68651728341493</v>
      </c>
    </row>
    <row r="196" spans="1:6" ht="12.75" customHeight="1" x14ac:dyDescent="0.2">
      <c r="A196" s="53">
        <v>34</v>
      </c>
      <c r="B196" s="232" t="s">
        <v>436</v>
      </c>
      <c r="C196" s="50" t="s">
        <v>437</v>
      </c>
      <c r="D196" s="51">
        <f t="shared" ref="D196:E196" si="44">D197+D202+D210</f>
        <v>26390.38</v>
      </c>
      <c r="E196" s="51">
        <f t="shared" si="44"/>
        <v>24740.16</v>
      </c>
      <c r="F196" s="52">
        <f t="shared" si="31"/>
        <v>93.746888070577228</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13614.98</v>
      </c>
      <c r="E202" s="51">
        <f t="shared" si="46"/>
        <v>17881.95</v>
      </c>
      <c r="F202" s="52">
        <f t="shared" si="31"/>
        <v>131.34025903820645</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0</v>
      </c>
      <c r="E204" s="242">
        <v>0</v>
      </c>
      <c r="F204" s="52" t="str">
        <f t="shared" si="31"/>
        <v>-</v>
      </c>
    </row>
    <row r="205" spans="1:6" ht="24" x14ac:dyDescent="0.2">
      <c r="A205" s="53">
        <v>3423</v>
      </c>
      <c r="B205" s="232" t="s">
        <v>454</v>
      </c>
      <c r="C205" s="50" t="s">
        <v>455</v>
      </c>
      <c r="D205" s="242">
        <v>13614.98</v>
      </c>
      <c r="E205" s="242">
        <v>17881.95</v>
      </c>
      <c r="F205" s="52">
        <f t="shared" si="31"/>
        <v>131.34025903820645</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12775.400000000001</v>
      </c>
      <c r="E210" s="51">
        <f t="shared" si="47"/>
        <v>6858.2099999999991</v>
      </c>
      <c r="F210" s="52">
        <f t="shared" si="31"/>
        <v>53.682937520547291</v>
      </c>
    </row>
    <row r="211" spans="1:6" ht="12.75" customHeight="1" x14ac:dyDescent="0.2">
      <c r="A211" s="53">
        <v>3431</v>
      </c>
      <c r="B211" s="232" t="s">
        <v>466</v>
      </c>
      <c r="C211" s="50" t="s">
        <v>467</v>
      </c>
      <c r="D211" s="242">
        <v>3659.48</v>
      </c>
      <c r="E211" s="242">
        <v>3411.81</v>
      </c>
      <c r="F211" s="52">
        <f t="shared" si="31"/>
        <v>93.232098549520686</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306.06</v>
      </c>
      <c r="E213" s="242">
        <v>259.76</v>
      </c>
      <c r="F213" s="52">
        <f t="shared" si="31"/>
        <v>84.872247271776772</v>
      </c>
    </row>
    <row r="214" spans="1:6" ht="12.75" customHeight="1" x14ac:dyDescent="0.2">
      <c r="A214" s="53">
        <v>3434</v>
      </c>
      <c r="B214" s="85" t="s">
        <v>472</v>
      </c>
      <c r="C214" s="50" t="s">
        <v>473</v>
      </c>
      <c r="D214" s="242">
        <v>8809.86</v>
      </c>
      <c r="E214" s="242">
        <v>3186.64</v>
      </c>
      <c r="F214" s="52">
        <f t="shared" si="31"/>
        <v>36.171289895639653</v>
      </c>
    </row>
    <row r="215" spans="1:6" ht="12.75" customHeight="1" x14ac:dyDescent="0.2">
      <c r="A215" s="53">
        <v>35</v>
      </c>
      <c r="B215" s="85" t="s">
        <v>474</v>
      </c>
      <c r="C215" s="50" t="s">
        <v>475</v>
      </c>
      <c r="D215" s="51">
        <f t="shared" ref="D215:E215" si="48">D216+D219+D223</f>
        <v>44100.38</v>
      </c>
      <c r="E215" s="51">
        <f t="shared" si="48"/>
        <v>318493.46000000002</v>
      </c>
      <c r="F215" s="52">
        <f t="shared" si="31"/>
        <v>722.20116924162573</v>
      </c>
    </row>
    <row r="216" spans="1:6" ht="12.75" customHeight="1" x14ac:dyDescent="0.2">
      <c r="A216" s="53">
        <v>351</v>
      </c>
      <c r="B216" s="85" t="s">
        <v>476</v>
      </c>
      <c r="C216" s="50" t="s">
        <v>477</v>
      </c>
      <c r="D216" s="51">
        <f t="shared" ref="D216:E216" si="49">SUM(D217:D218)</f>
        <v>44100.38</v>
      </c>
      <c r="E216" s="51">
        <f t="shared" si="49"/>
        <v>318493.46000000002</v>
      </c>
      <c r="F216" s="52">
        <f t="shared" si="31"/>
        <v>722.20116924162573</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44100.38</v>
      </c>
      <c r="E218" s="242">
        <v>318493.46000000002</v>
      </c>
      <c r="F218" s="52">
        <f t="shared" si="31"/>
        <v>722.20116924162573</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0</v>
      </c>
      <c r="E221" s="242">
        <v>0</v>
      </c>
      <c r="F221" s="52" t="str">
        <f t="shared" si="31"/>
        <v>-</v>
      </c>
    </row>
    <row r="222" spans="1:6" ht="12.75" customHeight="1" x14ac:dyDescent="0.2">
      <c r="A222" s="53">
        <v>3523</v>
      </c>
      <c r="B222" s="85" t="s">
        <v>488</v>
      </c>
      <c r="C222" s="50" t="s">
        <v>489</v>
      </c>
      <c r="D222" s="242">
        <v>0</v>
      </c>
      <c r="E222" s="242">
        <v>0</v>
      </c>
      <c r="F222" s="52" t="str">
        <f t="shared" si="31"/>
        <v>-</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32083.13</v>
      </c>
      <c r="E224" s="51">
        <f t="shared" si="51"/>
        <v>29392.43</v>
      </c>
      <c r="F224" s="52">
        <f t="shared" ref="F224:F235" si="52">IF(D224&lt;&gt;0,IF(E224/D224&gt;=100,"&gt;&gt;100",E224/D224*100),"-")</f>
        <v>91.613349445643237</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32083.13</v>
      </c>
      <c r="E231" s="51">
        <f t="shared" si="55"/>
        <v>29392.43</v>
      </c>
      <c r="F231" s="52">
        <f t="shared" si="52"/>
        <v>91.613349445643237</v>
      </c>
    </row>
    <row r="232" spans="1:6" ht="12.75" customHeight="1" x14ac:dyDescent="0.2">
      <c r="A232" s="53">
        <v>3631</v>
      </c>
      <c r="B232" s="85" t="s">
        <v>508</v>
      </c>
      <c r="C232" s="50" t="s">
        <v>509</v>
      </c>
      <c r="D232" s="242">
        <v>22451.47</v>
      </c>
      <c r="E232" s="242">
        <v>29392.43</v>
      </c>
      <c r="F232" s="52">
        <f t="shared" si="52"/>
        <v>130.91539217699329</v>
      </c>
    </row>
    <row r="233" spans="1:6" ht="12.75" customHeight="1" x14ac:dyDescent="0.2">
      <c r="A233" s="53">
        <v>3632</v>
      </c>
      <c r="B233" s="85" t="s">
        <v>510</v>
      </c>
      <c r="C233" s="50" t="s">
        <v>511</v>
      </c>
      <c r="D233" s="242">
        <v>9631.66</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v>0</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89682.540000000008</v>
      </c>
      <c r="E252" s="51">
        <f t="shared" si="63"/>
        <v>114624.82</v>
      </c>
      <c r="F252" s="52">
        <f t="shared" ref="F252:F258" si="64">IF(D252&lt;&gt;0,IF(E252/D252&gt;=100,"&gt;&gt;100",E252/D252*100),"-")</f>
        <v>127.8117457422593</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89682.540000000008</v>
      </c>
      <c r="E259" s="51">
        <f t="shared" si="66"/>
        <v>114624.82</v>
      </c>
      <c r="F259" s="52">
        <f t="shared" ref="F259:F262" si="67">IF(D259&lt;&gt;0,IF(E259/D259&gt;=100,"&gt;&gt;100",E259/D259*100),"-")</f>
        <v>127.8117457422593</v>
      </c>
    </row>
    <row r="260" spans="1:6" ht="12.75" customHeight="1" x14ac:dyDescent="0.2">
      <c r="A260" s="53">
        <v>3721</v>
      </c>
      <c r="B260" s="85" t="s">
        <v>560</v>
      </c>
      <c r="C260" s="50" t="s">
        <v>561</v>
      </c>
      <c r="D260" s="242">
        <v>47050.400000000001</v>
      </c>
      <c r="E260" s="242">
        <v>55982.65</v>
      </c>
      <c r="F260" s="52">
        <f t="shared" si="67"/>
        <v>118.98442946287386</v>
      </c>
    </row>
    <row r="261" spans="1:6" ht="12.75" customHeight="1" x14ac:dyDescent="0.2">
      <c r="A261" s="53">
        <v>3722</v>
      </c>
      <c r="B261" s="85" t="s">
        <v>562</v>
      </c>
      <c r="C261" s="50" t="s">
        <v>563</v>
      </c>
      <c r="D261" s="242">
        <v>42632.14</v>
      </c>
      <c r="E261" s="242">
        <v>56598.73</v>
      </c>
      <c r="F261" s="52">
        <f t="shared" si="67"/>
        <v>132.76070588996939</v>
      </c>
    </row>
    <row r="262" spans="1:6" ht="12.75" customHeight="1" x14ac:dyDescent="0.2">
      <c r="A262" s="53" t="s">
        <v>564</v>
      </c>
      <c r="B262" s="85" t="s">
        <v>565</v>
      </c>
      <c r="C262" s="50" t="s">
        <v>564</v>
      </c>
      <c r="D262" s="242">
        <v>0</v>
      </c>
      <c r="E262" s="242">
        <v>2043.44</v>
      </c>
      <c r="F262" s="52" t="str">
        <f t="shared" si="67"/>
        <v>-</v>
      </c>
    </row>
    <row r="263" spans="1:6" ht="12.75" customHeight="1" x14ac:dyDescent="0.2">
      <c r="A263" s="53">
        <v>38</v>
      </c>
      <c r="B263" s="85" t="s">
        <v>566</v>
      </c>
      <c r="C263" s="50" t="s">
        <v>567</v>
      </c>
      <c r="D263" s="51">
        <f t="shared" ref="D263:E263" si="68">D264+D268+D273+D279</f>
        <v>123724.51</v>
      </c>
      <c r="E263" s="51">
        <f t="shared" si="68"/>
        <v>174334.99</v>
      </c>
      <c r="F263" s="52">
        <f t="shared" ref="F263:F267" si="69">IF(D263&lt;&gt;0,IF(E263/D263&gt;=100,"&gt;&gt;100",E263/D263*100),"-")</f>
        <v>140.9057833407463</v>
      </c>
    </row>
    <row r="264" spans="1:6" ht="12.75" customHeight="1" x14ac:dyDescent="0.2">
      <c r="A264" s="53">
        <v>381</v>
      </c>
      <c r="B264" s="85" t="s">
        <v>568</v>
      </c>
      <c r="C264" s="50" t="s">
        <v>569</v>
      </c>
      <c r="D264" s="51">
        <f t="shared" ref="D264:E264" si="70">SUM(D265:D267)</f>
        <v>69175.509999999995</v>
      </c>
      <c r="E264" s="51">
        <f t="shared" si="70"/>
        <v>94334.99</v>
      </c>
      <c r="F264" s="52">
        <f t="shared" si="69"/>
        <v>136.37050164140462</v>
      </c>
    </row>
    <row r="265" spans="1:6" ht="12.75" customHeight="1" x14ac:dyDescent="0.2">
      <c r="A265" s="53">
        <v>3811</v>
      </c>
      <c r="B265" s="85" t="s">
        <v>570</v>
      </c>
      <c r="C265" s="50" t="s">
        <v>571</v>
      </c>
      <c r="D265" s="242">
        <v>56251.07</v>
      </c>
      <c r="E265" s="242">
        <v>80380.570000000007</v>
      </c>
      <c r="F265" s="52">
        <f t="shared" si="69"/>
        <v>142.89607291025754</v>
      </c>
    </row>
    <row r="266" spans="1:6" ht="12.75" customHeight="1" x14ac:dyDescent="0.2">
      <c r="A266" s="53">
        <v>3812</v>
      </c>
      <c r="B266" s="85" t="s">
        <v>572</v>
      </c>
      <c r="C266" s="50" t="s">
        <v>573</v>
      </c>
      <c r="D266" s="242">
        <v>12924.44</v>
      </c>
      <c r="E266" s="242">
        <v>13954.42</v>
      </c>
      <c r="F266" s="52">
        <f t="shared" si="69"/>
        <v>107.96924276796518</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2500</v>
      </c>
      <c r="F268" s="52" t="str">
        <f t="shared" ref="F268:F272" si="72">IF(D268&lt;&gt;0,IF(E268/D268&gt;=100,"&gt;&gt;100",E268/D268*100),"-")</f>
        <v>-</v>
      </c>
    </row>
    <row r="269" spans="1:6" ht="12.75" customHeight="1" x14ac:dyDescent="0.2">
      <c r="A269" s="53">
        <v>3821</v>
      </c>
      <c r="B269" s="85" t="s">
        <v>578</v>
      </c>
      <c r="C269" s="50" t="s">
        <v>579</v>
      </c>
      <c r="D269" s="242">
        <v>0</v>
      </c>
      <c r="E269" s="242">
        <v>2500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54549</v>
      </c>
      <c r="E279" s="51">
        <f t="shared" si="75"/>
        <v>77500</v>
      </c>
      <c r="F279" s="52">
        <f t="shared" si="74"/>
        <v>142.07409851692972</v>
      </c>
    </row>
    <row r="280" spans="1:6" ht="24" x14ac:dyDescent="0.2">
      <c r="A280" s="53">
        <v>3861</v>
      </c>
      <c r="B280" s="85" t="s">
        <v>599</v>
      </c>
      <c r="C280" s="50" t="s">
        <v>600</v>
      </c>
      <c r="D280" s="242">
        <v>54549</v>
      </c>
      <c r="E280" s="242">
        <v>77500</v>
      </c>
      <c r="F280" s="52">
        <f t="shared" si="74"/>
        <v>142.07409851692972</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1372378.7699999996</v>
      </c>
      <c r="E289" s="51">
        <f t="shared" si="79"/>
        <v>2166989.1799999997</v>
      </c>
      <c r="F289" s="52">
        <f t="shared" si="76"/>
        <v>157.90022604328107</v>
      </c>
    </row>
    <row r="290" spans="1:6" ht="12.75" customHeight="1" x14ac:dyDescent="0.2">
      <c r="A290" s="53" t="s">
        <v>609</v>
      </c>
      <c r="B290" s="85" t="s">
        <v>620</v>
      </c>
      <c r="C290" s="50" t="s">
        <v>621</v>
      </c>
      <c r="D290" s="51">
        <f>IF(D6&gt;=D289,D6-D289,0)</f>
        <v>800986.22000000067</v>
      </c>
      <c r="E290" s="51">
        <f>IF(E6&gt;=E289,E6-E289,0)</f>
        <v>728794.78000000026</v>
      </c>
      <c r="F290" s="52">
        <f t="shared" si="76"/>
        <v>90.987180778216086</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3811076.06</v>
      </c>
      <c r="E292" s="242">
        <v>3597402.11</v>
      </c>
      <c r="F292" s="52">
        <f t="shared" si="76"/>
        <v>94.393343333063783</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177557.42</v>
      </c>
      <c r="E294" s="242">
        <v>96924.94</v>
      </c>
      <c r="F294" s="52">
        <f t="shared" si="76"/>
        <v>54.587941185448628</v>
      </c>
    </row>
    <row r="295" spans="1:6" ht="24" x14ac:dyDescent="0.2">
      <c r="A295" s="53">
        <v>9661</v>
      </c>
      <c r="B295" s="85" t="s">
        <v>630</v>
      </c>
      <c r="C295" s="50" t="s">
        <v>631</v>
      </c>
      <c r="D295" s="242">
        <v>938</v>
      </c>
      <c r="E295" s="242">
        <v>6854.64</v>
      </c>
      <c r="F295" s="52">
        <f t="shared" si="76"/>
        <v>730.77185501066106</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339622.13</v>
      </c>
      <c r="E298" s="51">
        <f t="shared" si="80"/>
        <v>695056.21</v>
      </c>
      <c r="F298" s="52">
        <f t="shared" ref="F298:F418" si="81">IF(D298&lt;&gt;0,IF(E298/D298&gt;=100,"&gt;&gt;100",E298/D298*100),"-")</f>
        <v>204.65574784540686</v>
      </c>
    </row>
    <row r="299" spans="1:6" ht="12.75" customHeight="1" x14ac:dyDescent="0.2">
      <c r="A299" s="53">
        <v>71</v>
      </c>
      <c r="B299" s="85" t="s">
        <v>637</v>
      </c>
      <c r="C299" s="50" t="s">
        <v>638</v>
      </c>
      <c r="D299" s="51">
        <f t="shared" ref="D299:E299" si="82">D300+D304</f>
        <v>334208.05</v>
      </c>
      <c r="E299" s="51">
        <f t="shared" si="82"/>
        <v>689922.83</v>
      </c>
      <c r="F299" s="52">
        <f t="shared" si="81"/>
        <v>206.43513224771218</v>
      </c>
    </row>
    <row r="300" spans="1:6" ht="24" x14ac:dyDescent="0.2">
      <c r="A300" s="53">
        <v>711</v>
      </c>
      <c r="B300" s="85" t="s">
        <v>639</v>
      </c>
      <c r="C300" s="50" t="s">
        <v>640</v>
      </c>
      <c r="D300" s="51">
        <f t="shared" ref="D300:E300" si="83">SUM(D301:D303)</f>
        <v>334208.05</v>
      </c>
      <c r="E300" s="51">
        <f t="shared" si="83"/>
        <v>689922.83</v>
      </c>
      <c r="F300" s="52">
        <f t="shared" si="81"/>
        <v>206.43513224771218</v>
      </c>
    </row>
    <row r="301" spans="1:6" ht="12.75" customHeight="1" x14ac:dyDescent="0.2">
      <c r="A301" s="53">
        <v>7111</v>
      </c>
      <c r="B301" s="85" t="s">
        <v>641</v>
      </c>
      <c r="C301" s="50" t="s">
        <v>642</v>
      </c>
      <c r="D301" s="242">
        <v>334208.05</v>
      </c>
      <c r="E301" s="242">
        <v>689922.83</v>
      </c>
      <c r="F301" s="52">
        <f t="shared" si="81"/>
        <v>206.43513224771218</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5414.08</v>
      </c>
      <c r="E311" s="51">
        <f t="shared" si="85"/>
        <v>5133.38</v>
      </c>
      <c r="F311" s="52">
        <f t="shared" si="81"/>
        <v>94.815370293752594</v>
      </c>
    </row>
    <row r="312" spans="1:6" ht="12.75" customHeight="1" x14ac:dyDescent="0.2">
      <c r="A312" s="53">
        <v>721</v>
      </c>
      <c r="B312" s="85" t="s">
        <v>663</v>
      </c>
      <c r="C312" s="50" t="s">
        <v>664</v>
      </c>
      <c r="D312" s="51">
        <f t="shared" ref="D312:E312" si="86">SUM(D313:D316)</f>
        <v>5414.08</v>
      </c>
      <c r="E312" s="51">
        <f t="shared" si="86"/>
        <v>5133.38</v>
      </c>
      <c r="F312" s="52">
        <f t="shared" si="81"/>
        <v>94.815370293752594</v>
      </c>
    </row>
    <row r="313" spans="1:6" ht="12.75" customHeight="1" x14ac:dyDescent="0.2">
      <c r="A313" s="53">
        <v>7211</v>
      </c>
      <c r="B313" s="85" t="s">
        <v>665</v>
      </c>
      <c r="C313" s="50" t="s">
        <v>666</v>
      </c>
      <c r="D313" s="242">
        <v>5414.08</v>
      </c>
      <c r="E313" s="242">
        <v>5133.38</v>
      </c>
      <c r="F313" s="52">
        <f t="shared" si="81"/>
        <v>94.815370293752594</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1466077.0700000003</v>
      </c>
      <c r="E350" s="51">
        <f t="shared" si="95"/>
        <v>1298411.27</v>
      </c>
      <c r="F350" s="52">
        <f t="shared" si="81"/>
        <v>88.563643519777557</v>
      </c>
    </row>
    <row r="351" spans="1:6" ht="12.75" customHeight="1" x14ac:dyDescent="0.2">
      <c r="A351" s="53">
        <v>41</v>
      </c>
      <c r="B351" s="85" t="s">
        <v>741</v>
      </c>
      <c r="C351" s="50" t="s">
        <v>742</v>
      </c>
      <c r="D351" s="51">
        <f t="shared" ref="D351:E351" si="96">D352+D356</f>
        <v>89700</v>
      </c>
      <c r="E351" s="51">
        <f t="shared" si="96"/>
        <v>119999.42</v>
      </c>
      <c r="F351" s="52">
        <f t="shared" si="81"/>
        <v>133.77861761426979</v>
      </c>
    </row>
    <row r="352" spans="1:6" ht="12.75" customHeight="1" x14ac:dyDescent="0.2">
      <c r="A352" s="53">
        <v>411</v>
      </c>
      <c r="B352" s="85" t="s">
        <v>743</v>
      </c>
      <c r="C352" s="50" t="s">
        <v>744</v>
      </c>
      <c r="D352" s="51">
        <f t="shared" ref="D352:E352" si="97">SUM(D353:D355)</f>
        <v>89700</v>
      </c>
      <c r="E352" s="51">
        <f t="shared" si="97"/>
        <v>119999.42</v>
      </c>
      <c r="F352" s="52">
        <f t="shared" si="81"/>
        <v>133.77861761426979</v>
      </c>
    </row>
    <row r="353" spans="1:6" ht="12.75" customHeight="1" x14ac:dyDescent="0.2">
      <c r="A353" s="53">
        <v>4111</v>
      </c>
      <c r="B353" s="85" t="s">
        <v>641</v>
      </c>
      <c r="C353" s="50" t="s">
        <v>745</v>
      </c>
      <c r="D353" s="242">
        <v>89700</v>
      </c>
      <c r="E353" s="242">
        <v>119999.42</v>
      </c>
      <c r="F353" s="52">
        <f t="shared" si="81"/>
        <v>133.77861761426979</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0</v>
      </c>
      <c r="E359" s="242">
        <v>0</v>
      </c>
      <c r="F359" s="52" t="str">
        <f t="shared" si="81"/>
        <v>-</v>
      </c>
    </row>
    <row r="360" spans="1:6" ht="12.75" customHeight="1" x14ac:dyDescent="0.2">
      <c r="A360" s="53">
        <v>4124</v>
      </c>
      <c r="B360" s="85" t="s">
        <v>655</v>
      </c>
      <c r="C360" s="50" t="s">
        <v>754</v>
      </c>
      <c r="D360" s="242">
        <v>0</v>
      </c>
      <c r="E360" s="242">
        <v>0</v>
      </c>
      <c r="F360" s="52" t="str">
        <f t="shared" si="81"/>
        <v>-</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1362780.0700000003</v>
      </c>
      <c r="E363" s="51">
        <f t="shared" si="99"/>
        <v>1138411.8500000001</v>
      </c>
      <c r="F363" s="52">
        <f t="shared" si="81"/>
        <v>83.535991981450081</v>
      </c>
    </row>
    <row r="364" spans="1:6" ht="12.75" customHeight="1" x14ac:dyDescent="0.2">
      <c r="A364" s="53">
        <v>421</v>
      </c>
      <c r="B364" s="85" t="s">
        <v>759</v>
      </c>
      <c r="C364" s="50" t="s">
        <v>760</v>
      </c>
      <c r="D364" s="51">
        <f t="shared" ref="D364:E364" si="100">SUM(D365:D368)</f>
        <v>1196515.06</v>
      </c>
      <c r="E364" s="51">
        <f t="shared" si="100"/>
        <v>923452.3</v>
      </c>
      <c r="F364" s="52">
        <f t="shared" si="81"/>
        <v>77.178493683146783</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774200.71</v>
      </c>
      <c r="E366" s="242">
        <v>517665.82</v>
      </c>
      <c r="F366" s="52">
        <f t="shared" si="81"/>
        <v>66.864549891719946</v>
      </c>
    </row>
    <row r="367" spans="1:6" ht="12.75" customHeight="1" x14ac:dyDescent="0.2">
      <c r="A367" s="53">
        <v>4213</v>
      </c>
      <c r="B367" s="85" t="s">
        <v>669</v>
      </c>
      <c r="C367" s="50" t="s">
        <v>763</v>
      </c>
      <c r="D367" s="242">
        <v>178443.24</v>
      </c>
      <c r="E367" s="242">
        <v>193189.35</v>
      </c>
      <c r="F367" s="52">
        <f t="shared" si="81"/>
        <v>108.26375378523727</v>
      </c>
    </row>
    <row r="368" spans="1:6" ht="12.75" customHeight="1" x14ac:dyDescent="0.2">
      <c r="A368" s="53">
        <v>4214</v>
      </c>
      <c r="B368" s="85" t="s">
        <v>671</v>
      </c>
      <c r="C368" s="50" t="s">
        <v>764</v>
      </c>
      <c r="D368" s="242">
        <v>243871.11</v>
      </c>
      <c r="E368" s="242">
        <v>212597.13</v>
      </c>
      <c r="F368" s="52">
        <f t="shared" si="81"/>
        <v>87.176020972717922</v>
      </c>
    </row>
    <row r="369" spans="1:6" ht="12.75" customHeight="1" x14ac:dyDescent="0.2">
      <c r="A369" s="53">
        <v>422</v>
      </c>
      <c r="B369" s="85" t="s">
        <v>765</v>
      </c>
      <c r="C369" s="50" t="s">
        <v>766</v>
      </c>
      <c r="D369" s="51">
        <f t="shared" ref="D369:E369" si="101">SUM(D370:D377)</f>
        <v>139588.39000000001</v>
      </c>
      <c r="E369" s="51">
        <f t="shared" si="101"/>
        <v>117479.5</v>
      </c>
      <c r="F369" s="52">
        <f t="shared" si="81"/>
        <v>84.161369007837962</v>
      </c>
    </row>
    <row r="370" spans="1:6" ht="12.75" customHeight="1" x14ac:dyDescent="0.2">
      <c r="A370" s="53">
        <v>4221</v>
      </c>
      <c r="B370" s="85" t="s">
        <v>675</v>
      </c>
      <c r="C370" s="50" t="s">
        <v>767</v>
      </c>
      <c r="D370" s="242">
        <v>3506.16</v>
      </c>
      <c r="E370" s="242">
        <v>4285.5</v>
      </c>
      <c r="F370" s="52">
        <f t="shared" si="81"/>
        <v>122.22773632692177</v>
      </c>
    </row>
    <row r="371" spans="1:6" ht="12.75" customHeight="1" x14ac:dyDescent="0.2">
      <c r="A371" s="53">
        <v>4222</v>
      </c>
      <c r="B371" s="85" t="s">
        <v>768</v>
      </c>
      <c r="C371" s="50" t="s">
        <v>769</v>
      </c>
      <c r="D371" s="242">
        <v>861.53</v>
      </c>
      <c r="E371" s="242">
        <v>907</v>
      </c>
      <c r="F371" s="52">
        <f t="shared" si="81"/>
        <v>105.27781969287197</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84575</v>
      </c>
      <c r="E375" s="242">
        <v>74152.05</v>
      </c>
      <c r="F375" s="52">
        <f t="shared" si="81"/>
        <v>87.676086313922553</v>
      </c>
    </row>
    <row r="376" spans="1:6" ht="12.75" customHeight="1" x14ac:dyDescent="0.2">
      <c r="A376" s="53">
        <v>4227</v>
      </c>
      <c r="B376" s="232" t="s">
        <v>687</v>
      </c>
      <c r="C376" s="50" t="s">
        <v>774</v>
      </c>
      <c r="D376" s="242">
        <v>50645.7</v>
      </c>
      <c r="E376" s="242">
        <v>38134.949999999997</v>
      </c>
      <c r="F376" s="52">
        <f t="shared" si="81"/>
        <v>75.29750798192147</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v>0</v>
      </c>
      <c r="F379" s="52" t="str">
        <f t="shared" si="81"/>
        <v>-</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v>0</v>
      </c>
      <c r="F384" s="52" t="str">
        <f t="shared" si="81"/>
        <v>-</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26676.62</v>
      </c>
      <c r="E391" s="51">
        <f t="shared" si="105"/>
        <v>97480.05</v>
      </c>
      <c r="F391" s="52">
        <f t="shared" si="81"/>
        <v>365.4137968003443</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0</v>
      </c>
      <c r="E393" s="242">
        <v>0</v>
      </c>
      <c r="F393" s="52" t="str">
        <f t="shared" si="81"/>
        <v>-</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26676.62</v>
      </c>
      <c r="E395" s="242">
        <v>97480.05</v>
      </c>
      <c r="F395" s="52">
        <f t="shared" si="81"/>
        <v>365.4137968003443</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13597</v>
      </c>
      <c r="E402" s="51">
        <f t="shared" si="109"/>
        <v>40000</v>
      </c>
      <c r="F402" s="52">
        <f t="shared" si="81"/>
        <v>294.18254026623521</v>
      </c>
    </row>
    <row r="403" spans="1:6" ht="12.75" customHeight="1" x14ac:dyDescent="0.2">
      <c r="A403" s="53">
        <v>451</v>
      </c>
      <c r="B403" s="85" t="s">
        <v>812</v>
      </c>
      <c r="C403" s="50" t="s">
        <v>813</v>
      </c>
      <c r="D403" s="242">
        <v>13597</v>
      </c>
      <c r="E403" s="242">
        <v>40000</v>
      </c>
      <c r="F403" s="52">
        <f t="shared" si="81"/>
        <v>294.18254026623521</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0</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1126454.9400000004</v>
      </c>
      <c r="E408" s="51">
        <f t="shared" si="111"/>
        <v>603355.06000000006</v>
      </c>
      <c r="F408" s="52">
        <f t="shared" si="81"/>
        <v>53.562289850670794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3949396.39</v>
      </c>
      <c r="E410" s="242">
        <v>4274865.1100000003</v>
      </c>
      <c r="F410" s="52">
        <f t="shared" si="81"/>
        <v>108.24097375548571</v>
      </c>
    </row>
    <row r="411" spans="1:6" ht="12.75" customHeight="1" x14ac:dyDescent="0.2">
      <c r="A411" s="53">
        <v>97</v>
      </c>
      <c r="B411" s="85" t="s">
        <v>828</v>
      </c>
      <c r="C411" s="50" t="s">
        <v>829</v>
      </c>
      <c r="D411" s="242">
        <v>365115.33</v>
      </c>
      <c r="E411" s="242">
        <v>384120.58</v>
      </c>
      <c r="F411" s="52">
        <f t="shared" si="81"/>
        <v>105.2052730845347</v>
      </c>
    </row>
    <row r="412" spans="1:6" ht="12.75" customHeight="1" x14ac:dyDescent="0.2">
      <c r="A412" s="53" t="s">
        <v>609</v>
      </c>
      <c r="B412" s="85" t="s">
        <v>830</v>
      </c>
      <c r="C412" s="50" t="s">
        <v>831</v>
      </c>
      <c r="D412" s="51">
        <f>D6+D298</f>
        <v>2512987.12</v>
      </c>
      <c r="E412" s="51">
        <f>E6+E298</f>
        <v>3590840.17</v>
      </c>
      <c r="F412" s="52">
        <f t="shared" si="81"/>
        <v>142.89130817351742</v>
      </c>
    </row>
    <row r="413" spans="1:6" ht="12.75" customHeight="1" x14ac:dyDescent="0.2">
      <c r="A413" s="53" t="s">
        <v>609</v>
      </c>
      <c r="B413" s="85" t="s">
        <v>832</v>
      </c>
      <c r="C413" s="50" t="s">
        <v>833</v>
      </c>
      <c r="D413" s="51">
        <f t="shared" ref="D413:E413" si="112">D289+D350</f>
        <v>2838455.84</v>
      </c>
      <c r="E413" s="51">
        <f t="shared" si="112"/>
        <v>3465400.4499999997</v>
      </c>
      <c r="F413" s="52">
        <f t="shared" si="81"/>
        <v>122.08752382774431</v>
      </c>
    </row>
    <row r="414" spans="1:6" ht="12.75" customHeight="1" x14ac:dyDescent="0.2">
      <c r="A414" s="53" t="s">
        <v>609</v>
      </c>
      <c r="B414" s="85" t="s">
        <v>834</v>
      </c>
      <c r="C414" s="50" t="s">
        <v>835</v>
      </c>
      <c r="D414" s="51">
        <f t="shared" ref="D414:E414" si="113">IF(D412&gt;=D413,D412-D413,0)</f>
        <v>0</v>
      </c>
      <c r="E414" s="51">
        <f t="shared" si="113"/>
        <v>125439.7200000002</v>
      </c>
      <c r="F414" s="52" t="str">
        <f t="shared" si="81"/>
        <v>-</v>
      </c>
    </row>
    <row r="415" spans="1:6" ht="12.75" customHeight="1" x14ac:dyDescent="0.2">
      <c r="A415" s="53" t="s">
        <v>609</v>
      </c>
      <c r="B415" s="85" t="s">
        <v>836</v>
      </c>
      <c r="C415" s="50" t="s">
        <v>837</v>
      </c>
      <c r="D415" s="51">
        <f t="shared" ref="D415:E415" si="114">IF(D413&gt;=D412,D413-D412,0)</f>
        <v>325468.71999999974</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138320.33000000007</v>
      </c>
      <c r="E417" s="51">
        <f t="shared" si="116"/>
        <v>677463.00000000047</v>
      </c>
      <c r="F417" s="52">
        <f t="shared" si="81"/>
        <v>489.77832831948859</v>
      </c>
    </row>
    <row r="418" spans="1:6" ht="12.75" customHeight="1" x14ac:dyDescent="0.2">
      <c r="A418" s="55" t="s">
        <v>843</v>
      </c>
      <c r="B418" s="233" t="s">
        <v>844</v>
      </c>
      <c r="C418" s="56" t="s">
        <v>845</v>
      </c>
      <c r="D418" s="62">
        <f t="shared" ref="D418:E418" si="117">D294+D411</f>
        <v>542672.75</v>
      </c>
      <c r="E418" s="62">
        <f t="shared" si="117"/>
        <v>481045.52</v>
      </c>
      <c r="F418" s="57">
        <f t="shared" si="81"/>
        <v>88.643758139689169</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1104191.57</v>
      </c>
      <c r="E420" s="51">
        <f t="shared" si="118"/>
        <v>6636.14</v>
      </c>
      <c r="F420" s="52">
        <f t="shared" ref="F420:F647" si="119">IF(D420&lt;&gt;0,IF(E420/D420&gt;=100,"&gt;&gt;100",E420/D420*100),"-")</f>
        <v>0.60099535083391376</v>
      </c>
    </row>
    <row r="421" spans="1:6" ht="24" x14ac:dyDescent="0.2">
      <c r="A421" s="53">
        <v>81</v>
      </c>
      <c r="B421" s="232" t="s">
        <v>849</v>
      </c>
      <c r="C421" s="50" t="s">
        <v>850</v>
      </c>
      <c r="D421" s="51">
        <f t="shared" ref="D421:E421" si="120">D422+D427+D430+D434+D435+D442+D447+D455</f>
        <v>0</v>
      </c>
      <c r="E421" s="51">
        <f t="shared" si="120"/>
        <v>6636.14</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6636.14</v>
      </c>
      <c r="F442" s="52" t="str">
        <f t="shared" si="119"/>
        <v>-</v>
      </c>
    </row>
    <row r="443" spans="1:6" ht="12.75" customHeight="1" x14ac:dyDescent="0.2">
      <c r="A443" s="53">
        <v>8163</v>
      </c>
      <c r="B443" s="85" t="s">
        <v>893</v>
      </c>
      <c r="C443" s="50" t="s">
        <v>894</v>
      </c>
      <c r="D443" s="242">
        <v>0</v>
      </c>
      <c r="E443" s="242">
        <v>6636.14</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1104191.57</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1104191.57</v>
      </c>
      <c r="E495" s="51">
        <f t="shared" si="140"/>
        <v>0</v>
      </c>
      <c r="F495" s="52">
        <f t="shared" si="119"/>
        <v>0</v>
      </c>
    </row>
    <row r="496" spans="1:6" ht="12.75" customHeight="1" x14ac:dyDescent="0.2">
      <c r="A496" s="53">
        <v>8443</v>
      </c>
      <c r="B496" s="85" t="s">
        <v>999</v>
      </c>
      <c r="C496" s="50" t="s">
        <v>1000</v>
      </c>
      <c r="D496" s="242">
        <v>1104191.57</v>
      </c>
      <c r="E496" s="242">
        <v>0</v>
      </c>
      <c r="F496" s="52">
        <f t="shared" si="119"/>
        <v>0</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100336.03</v>
      </c>
      <c r="E528" s="51">
        <f t="shared" si="148"/>
        <v>205639.44999999998</v>
      </c>
      <c r="F528" s="52">
        <f t="shared" si="119"/>
        <v>204.9507539813963</v>
      </c>
    </row>
    <row r="529" spans="1:6" ht="24" x14ac:dyDescent="0.2">
      <c r="A529" s="53">
        <v>51</v>
      </c>
      <c r="B529" s="85" t="s">
        <v>1065</v>
      </c>
      <c r="C529" s="50" t="s">
        <v>1066</v>
      </c>
      <c r="D529" s="51">
        <f t="shared" ref="D529:E529" si="149">D530+D535+D538+D542+D543+D550+D555+D563</f>
        <v>0</v>
      </c>
      <c r="E529" s="51">
        <f t="shared" si="149"/>
        <v>53169.65</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53169.65</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5000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5000</v>
      </c>
      <c r="F585" s="52" t="str">
        <f t="shared" si="119"/>
        <v>-</v>
      </c>
    </row>
    <row r="586" spans="1:6" ht="12.75" customHeight="1" x14ac:dyDescent="0.2">
      <c r="A586" s="53">
        <v>5321</v>
      </c>
      <c r="B586" s="85" t="s">
        <v>1171</v>
      </c>
      <c r="C586" s="50" t="s">
        <v>1172</v>
      </c>
      <c r="D586" s="242">
        <v>0</v>
      </c>
      <c r="E586" s="242">
        <v>5000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100336.03</v>
      </c>
      <c r="E593" s="51">
        <f t="shared" si="167"/>
        <v>147469.79999999999</v>
      </c>
      <c r="F593" s="52">
        <f t="shared" si="119"/>
        <v>146.97591682668727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100336.03</v>
      </c>
      <c r="E605" s="51">
        <f t="shared" si="171"/>
        <v>147469.79999999999</v>
      </c>
      <c r="F605" s="52">
        <f t="shared" si="119"/>
        <v>146.97591682668727</v>
      </c>
    </row>
    <row r="606" spans="1:6" ht="24" x14ac:dyDescent="0.2">
      <c r="A606" s="53">
        <v>5443</v>
      </c>
      <c r="B606" s="85" t="s">
        <v>1210</v>
      </c>
      <c r="C606" s="50" t="s">
        <v>1211</v>
      </c>
      <c r="D606" s="242">
        <v>100336.03</v>
      </c>
      <c r="E606" s="242">
        <v>147469.79999999999</v>
      </c>
      <c r="F606" s="52">
        <f t="shared" si="119"/>
        <v>146.97591682668727</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1003855.54</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199003.30999999997</v>
      </c>
      <c r="F636" s="52" t="str">
        <f t="shared" si="119"/>
        <v>-</v>
      </c>
    </row>
    <row r="637" spans="1:6" ht="12.75" customHeight="1" x14ac:dyDescent="0.2">
      <c r="A637" s="53">
        <v>92213</v>
      </c>
      <c r="B637" s="85" t="s">
        <v>1272</v>
      </c>
      <c r="C637" s="50" t="s">
        <v>1273</v>
      </c>
      <c r="D637" s="242">
        <v>0</v>
      </c>
      <c r="E637" s="242">
        <v>1203738.96</v>
      </c>
      <c r="F637" s="52" t="str">
        <f t="shared" si="119"/>
        <v>-</v>
      </c>
    </row>
    <row r="638" spans="1:6" ht="12.75" customHeight="1" x14ac:dyDescent="0.2">
      <c r="A638" s="53">
        <v>92223</v>
      </c>
      <c r="B638" s="85" t="s">
        <v>1274</v>
      </c>
      <c r="C638" s="50" t="s">
        <v>1275</v>
      </c>
      <c r="D638" s="242">
        <v>13790.53</v>
      </c>
      <c r="E638" s="242">
        <v>0</v>
      </c>
      <c r="F638" s="52">
        <f t="shared" si="119"/>
        <v>0</v>
      </c>
    </row>
    <row r="639" spans="1:6" ht="12.75" customHeight="1" x14ac:dyDescent="0.2">
      <c r="A639" s="53" t="s">
        <v>609</v>
      </c>
      <c r="B639" s="85" t="s">
        <v>1276</v>
      </c>
      <c r="C639" s="50" t="s">
        <v>1277</v>
      </c>
      <c r="D639" s="51">
        <f t="shared" ref="D639:E639" si="180">D412+D420</f>
        <v>3617178.6900000004</v>
      </c>
      <c r="E639" s="51">
        <f t="shared" si="180"/>
        <v>3597476.31</v>
      </c>
      <c r="F639" s="52">
        <f t="shared" si="119"/>
        <v>99.455310846144556</v>
      </c>
    </row>
    <row r="640" spans="1:6" ht="12.75" customHeight="1" x14ac:dyDescent="0.2">
      <c r="A640" s="53" t="s">
        <v>609</v>
      </c>
      <c r="B640" s="85" t="s">
        <v>1278</v>
      </c>
      <c r="C640" s="50" t="s">
        <v>1279</v>
      </c>
      <c r="D640" s="51">
        <f t="shared" ref="D640:E640" si="181">D413+D528</f>
        <v>2938791.8699999996</v>
      </c>
      <c r="E640" s="51">
        <f t="shared" si="181"/>
        <v>3671039.9</v>
      </c>
      <c r="F640" s="52">
        <f t="shared" si="119"/>
        <v>124.91663453526569</v>
      </c>
    </row>
    <row r="641" spans="1:6" ht="12.75" customHeight="1" x14ac:dyDescent="0.2">
      <c r="A641" s="53" t="s">
        <v>609</v>
      </c>
      <c r="B641" s="85" t="s">
        <v>1280</v>
      </c>
      <c r="C641" s="50" t="s">
        <v>1281</v>
      </c>
      <c r="D641" s="51">
        <f t="shared" ref="D641:E641" si="182">IF(D639&gt;=D640,D639-D640,0)</f>
        <v>678386.82000000076</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73563.589999999851</v>
      </c>
      <c r="F642" s="52" t="str">
        <f t="shared" si="119"/>
        <v>-</v>
      </c>
    </row>
    <row r="643" spans="1:6" ht="24" x14ac:dyDescent="0.2">
      <c r="A643" s="60" t="s">
        <v>1284</v>
      </c>
      <c r="B643" s="85" t="s">
        <v>1285</v>
      </c>
      <c r="C643" s="61" t="s">
        <v>1284</v>
      </c>
      <c r="D643" s="51">
        <f t="shared" ref="D643:E643" si="184">IF(D416-D417+D637-D638&gt;=0,D416-D417+D637-D638,0)</f>
        <v>0</v>
      </c>
      <c r="E643" s="51">
        <f t="shared" si="184"/>
        <v>526275.9599999995</v>
      </c>
      <c r="F643" s="52" t="str">
        <f t="shared" si="119"/>
        <v>-</v>
      </c>
    </row>
    <row r="644" spans="1:6" ht="24" x14ac:dyDescent="0.2">
      <c r="A644" s="60" t="s">
        <v>1286</v>
      </c>
      <c r="B644" s="85" t="s">
        <v>1287</v>
      </c>
      <c r="C644" s="61" t="s">
        <v>1286</v>
      </c>
      <c r="D644" s="51">
        <f t="shared" ref="D644:E644" si="185">IF(D417-D416+D638-D637&gt;=0,D417-D416+D638-D637,0)</f>
        <v>152110.86000000007</v>
      </c>
      <c r="E644" s="51">
        <f t="shared" si="185"/>
        <v>0</v>
      </c>
      <c r="F644" s="52">
        <f t="shared" si="119"/>
        <v>0</v>
      </c>
    </row>
    <row r="645" spans="1:6" ht="24" x14ac:dyDescent="0.2">
      <c r="A645" s="53" t="s">
        <v>609</v>
      </c>
      <c r="B645" s="85" t="s">
        <v>1288</v>
      </c>
      <c r="C645" s="50" t="s">
        <v>1289</v>
      </c>
      <c r="D645" s="51">
        <f t="shared" ref="D645:E645" si="186">IF(D641+D643-D642-D644&gt;=0,D641+D643-D642-D644,0)</f>
        <v>526275.96000000066</v>
      </c>
      <c r="E645" s="51">
        <f t="shared" si="186"/>
        <v>452712.36999999965</v>
      </c>
      <c r="F645" s="52">
        <f t="shared" si="119"/>
        <v>86.021860090284022</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45056.79</v>
      </c>
      <c r="E647" s="243">
        <v>63120.77</v>
      </c>
      <c r="F647" s="57">
        <f t="shared" si="119"/>
        <v>140.09158220104007</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223405.89</v>
      </c>
      <c r="E649" s="242">
        <v>594572.41</v>
      </c>
      <c r="F649" s="52">
        <f t="shared" ref="F649:F724" si="188">IF(D649&lt;&gt;0,IF(E649/D649&gt;=100,"&gt;&gt;100",E649/D649*100),"-")</f>
        <v>266.13998852044591</v>
      </c>
    </row>
    <row r="650" spans="1:6" ht="12.75" customHeight="1" x14ac:dyDescent="0.2">
      <c r="A650" s="53" t="s">
        <v>1297</v>
      </c>
      <c r="B650" s="85" t="s">
        <v>1298</v>
      </c>
      <c r="C650" s="50" t="s">
        <v>1297</v>
      </c>
      <c r="D650" s="242">
        <v>4368829.79</v>
      </c>
      <c r="E650" s="242">
        <v>4526342.72</v>
      </c>
      <c r="F650" s="52">
        <f t="shared" si="188"/>
        <v>103.60538033229258</v>
      </c>
    </row>
    <row r="651" spans="1:6" ht="12.75" customHeight="1" x14ac:dyDescent="0.2">
      <c r="A651" s="53" t="s">
        <v>1299</v>
      </c>
      <c r="B651" s="85" t="s">
        <v>1300</v>
      </c>
      <c r="C651" s="50" t="s">
        <v>1299</v>
      </c>
      <c r="D651" s="242">
        <v>3997663.27</v>
      </c>
      <c r="E651" s="242">
        <v>4606392.2</v>
      </c>
      <c r="F651" s="52">
        <f t="shared" si="188"/>
        <v>115.22711866625026</v>
      </c>
    </row>
    <row r="652" spans="1:6" ht="24" x14ac:dyDescent="0.2">
      <c r="A652" s="53">
        <v>11</v>
      </c>
      <c r="B652" s="85" t="s">
        <v>1301</v>
      </c>
      <c r="C652" s="50" t="s">
        <v>1302</v>
      </c>
      <c r="D652" s="51">
        <f t="shared" ref="D652:E652" si="189">+D649+D650-D651</f>
        <v>594572.40999999968</v>
      </c>
      <c r="E652" s="51">
        <f t="shared" si="189"/>
        <v>514522.9299999997</v>
      </c>
      <c r="F652" s="52">
        <f t="shared" si="188"/>
        <v>86.536630584658297</v>
      </c>
    </row>
    <row r="653" spans="1:6" ht="24" x14ac:dyDescent="0.2">
      <c r="A653" s="53" t="s">
        <v>609</v>
      </c>
      <c r="B653" s="85" t="s">
        <v>1303</v>
      </c>
      <c r="C653" s="50" t="s">
        <v>1304</v>
      </c>
      <c r="D653" s="262">
        <v>10</v>
      </c>
      <c r="E653" s="262">
        <v>10</v>
      </c>
      <c r="F653" s="52">
        <f t="shared" si="188"/>
        <v>100</v>
      </c>
    </row>
    <row r="654" spans="1:6" ht="24" x14ac:dyDescent="0.2">
      <c r="A654" s="53" t="s">
        <v>609</v>
      </c>
      <c r="B654" s="85" t="s">
        <v>1305</v>
      </c>
      <c r="C654" s="50" t="s">
        <v>1306</v>
      </c>
      <c r="D654" s="262">
        <v>15</v>
      </c>
      <c r="E654" s="262">
        <v>16</v>
      </c>
      <c r="F654" s="52">
        <f t="shared" si="188"/>
        <v>106.66666666666667</v>
      </c>
    </row>
    <row r="655" spans="1:6" ht="12.75" customHeight="1" x14ac:dyDescent="0.2">
      <c r="A655" s="53" t="s">
        <v>609</v>
      </c>
      <c r="B655" s="85" t="s">
        <v>1307</v>
      </c>
      <c r="C655" s="50" t="s">
        <v>1308</v>
      </c>
      <c r="D655" s="262">
        <v>10</v>
      </c>
      <c r="E655" s="262">
        <v>10</v>
      </c>
      <c r="F655" s="52">
        <f t="shared" si="188"/>
        <v>100</v>
      </c>
    </row>
    <row r="656" spans="1:6" ht="12.75" customHeight="1" x14ac:dyDescent="0.2">
      <c r="A656" s="53" t="s">
        <v>609</v>
      </c>
      <c r="B656" s="85" t="s">
        <v>1309</v>
      </c>
      <c r="C656" s="50" t="s">
        <v>1310</v>
      </c>
      <c r="D656" s="262">
        <v>13</v>
      </c>
      <c r="E656" s="262">
        <v>13</v>
      </c>
      <c r="F656" s="52">
        <f t="shared" si="188"/>
        <v>100</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76.41</v>
      </c>
      <c r="E660" s="242">
        <v>0</v>
      </c>
      <c r="F660" s="52">
        <f t="shared" si="188"/>
        <v>0</v>
      </c>
    </row>
    <row r="661" spans="1:6" ht="12.75" customHeight="1" x14ac:dyDescent="0.2">
      <c r="A661" s="53">
        <v>63311</v>
      </c>
      <c r="B661" s="85" t="s">
        <v>1320</v>
      </c>
      <c r="C661" s="50" t="s">
        <v>1321</v>
      </c>
      <c r="D661" s="242">
        <v>324541</v>
      </c>
      <c r="E661" s="242">
        <v>419380.37</v>
      </c>
      <c r="F661" s="52">
        <f t="shared" si="188"/>
        <v>129.22261594066697</v>
      </c>
    </row>
    <row r="662" spans="1:6" ht="12.75" customHeight="1" x14ac:dyDescent="0.2">
      <c r="A662" s="53">
        <v>63312</v>
      </c>
      <c r="B662" s="85" t="s">
        <v>1322</v>
      </c>
      <c r="C662" s="50" t="s">
        <v>1323</v>
      </c>
      <c r="D662" s="242">
        <v>49300</v>
      </c>
      <c r="E662" s="242">
        <v>30000</v>
      </c>
      <c r="F662" s="52">
        <f t="shared" si="188"/>
        <v>60.851926977687633</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0</v>
      </c>
      <c r="E665" s="242">
        <v>203000</v>
      </c>
      <c r="F665" s="52" t="str">
        <f t="shared" si="188"/>
        <v>-</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0</v>
      </c>
      <c r="E669" s="242">
        <v>0</v>
      </c>
      <c r="F669" s="52" t="str">
        <f t="shared" si="188"/>
        <v>-</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4457</v>
      </c>
      <c r="E674" s="242">
        <v>89401.69</v>
      </c>
      <c r="F674" s="52">
        <f t="shared" si="188"/>
        <v>2005.8714381871216</v>
      </c>
    </row>
    <row r="675" spans="1:6" ht="24" x14ac:dyDescent="0.2">
      <c r="A675" s="53">
        <v>63612</v>
      </c>
      <c r="B675" s="232" t="s">
        <v>1348</v>
      </c>
      <c r="C675" s="50" t="s">
        <v>1349</v>
      </c>
      <c r="D675" s="242">
        <v>2003.78</v>
      </c>
      <c r="E675" s="242">
        <v>1132.8</v>
      </c>
      <c r="F675" s="52">
        <f t="shared" si="188"/>
        <v>56.533152342073478</v>
      </c>
    </row>
    <row r="676" spans="1:6" ht="24" x14ac:dyDescent="0.2">
      <c r="A676" s="53">
        <v>63613</v>
      </c>
      <c r="B676" s="232" t="s">
        <v>1350</v>
      </c>
      <c r="C676" s="50" t="s">
        <v>1351</v>
      </c>
      <c r="D676" s="242">
        <v>398.17</v>
      </c>
      <c r="E676" s="242">
        <v>500</v>
      </c>
      <c r="F676" s="52">
        <f t="shared" si="188"/>
        <v>125.57450335283924</v>
      </c>
    </row>
    <row r="677" spans="1:6" ht="24" x14ac:dyDescent="0.2">
      <c r="A677" s="53">
        <v>63622</v>
      </c>
      <c r="B677" s="232" t="s">
        <v>1352</v>
      </c>
      <c r="C677" s="50" t="s">
        <v>1353</v>
      </c>
      <c r="D677" s="242">
        <v>0</v>
      </c>
      <c r="E677" s="242">
        <v>0</v>
      </c>
      <c r="F677" s="52" t="str">
        <f t="shared" si="188"/>
        <v>-</v>
      </c>
    </row>
    <row r="678" spans="1:6" ht="24" x14ac:dyDescent="0.2">
      <c r="A678" s="53">
        <v>63623</v>
      </c>
      <c r="B678" s="232" t="s">
        <v>1354</v>
      </c>
      <c r="C678" s="50" t="s">
        <v>1355</v>
      </c>
      <c r="D678" s="242">
        <v>0</v>
      </c>
      <c r="E678" s="242">
        <v>0</v>
      </c>
      <c r="F678" s="52" t="str">
        <f t="shared" si="188"/>
        <v>-</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0</v>
      </c>
      <c r="E694" s="242">
        <v>14712.06</v>
      </c>
      <c r="F694" s="52" t="str">
        <f t="shared" si="188"/>
        <v>-</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40000</v>
      </c>
      <c r="E698" s="242">
        <v>0</v>
      </c>
      <c r="F698" s="52">
        <f t="shared" si="188"/>
        <v>0</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53412.66</v>
      </c>
      <c r="E710" s="242">
        <v>60811.95</v>
      </c>
      <c r="F710" s="52">
        <f t="shared" si="188"/>
        <v>113.8530640488603</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0</v>
      </c>
      <c r="E717" s="242">
        <v>0</v>
      </c>
      <c r="F717" s="52" t="str">
        <f t="shared" si="188"/>
        <v>-</v>
      </c>
    </row>
    <row r="718" spans="1:6" ht="12.75" customHeight="1" x14ac:dyDescent="0.2">
      <c r="A718" s="53">
        <v>32121</v>
      </c>
      <c r="B718" s="85" t="s">
        <v>1416</v>
      </c>
      <c r="C718" s="50" t="s">
        <v>1417</v>
      </c>
      <c r="D718" s="242">
        <v>9845.7900000000009</v>
      </c>
      <c r="E718" s="242">
        <v>11082.7</v>
      </c>
      <c r="F718" s="52">
        <f t="shared" si="188"/>
        <v>112.56283142337995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2381.2600000000002</v>
      </c>
      <c r="E720" s="242">
        <v>6769.46</v>
      </c>
      <c r="F720" s="52">
        <f t="shared" si="188"/>
        <v>284.2805909476495</v>
      </c>
    </row>
    <row r="721" spans="1:6" ht="12.75" customHeight="1" x14ac:dyDescent="0.2">
      <c r="A721" s="53" t="s">
        <v>1422</v>
      </c>
      <c r="B721" s="85" t="s">
        <v>1423</v>
      </c>
      <c r="C721" s="50" t="s">
        <v>1422</v>
      </c>
      <c r="D721" s="242">
        <v>24947.52</v>
      </c>
      <c r="E721" s="242">
        <v>31082.78</v>
      </c>
      <c r="F721" s="52">
        <f t="shared" si="188"/>
        <v>124.59266492220469</v>
      </c>
    </row>
    <row r="722" spans="1:6" ht="12.75" customHeight="1" x14ac:dyDescent="0.2">
      <c r="A722" s="53" t="s">
        <v>1424</v>
      </c>
      <c r="B722" s="85" t="s">
        <v>1425</v>
      </c>
      <c r="C722" s="50" t="s">
        <v>1424</v>
      </c>
      <c r="D722" s="242">
        <v>15860.01</v>
      </c>
      <c r="E722" s="242">
        <v>10641.43</v>
      </c>
      <c r="F722" s="52">
        <f t="shared" si="188"/>
        <v>67.095985437587998</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6463.91</v>
      </c>
      <c r="E724" s="242">
        <v>6062.9</v>
      </c>
      <c r="F724" s="52">
        <f t="shared" si="188"/>
        <v>93.796169810532632</v>
      </c>
    </row>
    <row r="725" spans="1:6" ht="12.75" customHeight="1" x14ac:dyDescent="0.2">
      <c r="A725" s="53">
        <v>32911</v>
      </c>
      <c r="B725" s="85" t="s">
        <v>1430</v>
      </c>
      <c r="C725" s="50" t="s">
        <v>1431</v>
      </c>
      <c r="D725" s="242">
        <v>6448.62</v>
      </c>
      <c r="E725" s="242">
        <v>8062.27</v>
      </c>
      <c r="F725" s="52">
        <f t="shared" ref="F725:F979" si="190">IF(D725&lt;&gt;0,IF(E725/D725&gt;=100,"&gt;&gt;100",E725/D725*100),"-")</f>
        <v>125.02318325471187</v>
      </c>
    </row>
    <row r="726" spans="1:6" ht="12.75" customHeight="1" x14ac:dyDescent="0.2">
      <c r="A726" s="53" t="s">
        <v>1432</v>
      </c>
      <c r="B726" s="85" t="s">
        <v>1433</v>
      </c>
      <c r="C726" s="50" t="s">
        <v>1432</v>
      </c>
      <c r="D726" s="242">
        <v>0</v>
      </c>
      <c r="E726" s="242">
        <v>0</v>
      </c>
      <c r="F726" s="52" t="str">
        <f t="shared" si="190"/>
        <v>-</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0</v>
      </c>
      <c r="E739" s="242">
        <v>0</v>
      </c>
      <c r="F739" s="52" t="str">
        <f t="shared" si="190"/>
        <v>-</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13614.98</v>
      </c>
      <c r="E742" s="242">
        <v>17881.95</v>
      </c>
      <c r="F742" s="52">
        <f t="shared" si="190"/>
        <v>131.34025903820645</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0</v>
      </c>
      <c r="E759" s="242">
        <v>0</v>
      </c>
      <c r="F759" s="52" t="str">
        <f t="shared" si="190"/>
        <v>-</v>
      </c>
    </row>
    <row r="760" spans="1:6" ht="12.75" customHeight="1" x14ac:dyDescent="0.2">
      <c r="A760" s="53">
        <v>35232</v>
      </c>
      <c r="B760" s="85" t="s">
        <v>1500</v>
      </c>
      <c r="C760" s="50" t="s">
        <v>1501</v>
      </c>
      <c r="D760" s="242">
        <v>0</v>
      </c>
      <c r="E760" s="242">
        <v>0</v>
      </c>
      <c r="F760" s="52" t="str">
        <f t="shared" si="190"/>
        <v>-</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22053.07</v>
      </c>
      <c r="E762" s="242">
        <v>29392.43</v>
      </c>
      <c r="F762" s="52">
        <f t="shared" si="190"/>
        <v>133.28044576106637</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398.4</v>
      </c>
      <c r="E764" s="242">
        <v>0</v>
      </c>
      <c r="F764" s="52">
        <f t="shared" si="190"/>
        <v>0</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9631.66</v>
      </c>
      <c r="E769" s="242">
        <v>0</v>
      </c>
      <c r="F769" s="52">
        <f t="shared" si="190"/>
        <v>0</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18559.509999999998</v>
      </c>
      <c r="E816" s="242">
        <v>22355.57</v>
      </c>
      <c r="F816" s="52">
        <f t="shared" si="190"/>
        <v>120.45344947145695</v>
      </c>
    </row>
    <row r="817" spans="1:6" ht="12.75" customHeight="1" x14ac:dyDescent="0.2">
      <c r="A817" s="53" t="s">
        <v>1614</v>
      </c>
      <c r="B817" s="85" t="s">
        <v>1615</v>
      </c>
      <c r="C817" s="50" t="s">
        <v>1614</v>
      </c>
      <c r="D817" s="242">
        <v>200</v>
      </c>
      <c r="E817" s="242">
        <v>436.6</v>
      </c>
      <c r="F817" s="52">
        <f t="shared" si="190"/>
        <v>218.30000000000004</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27990.89</v>
      </c>
      <c r="E819" s="242">
        <v>32790.480000000003</v>
      </c>
      <c r="F819" s="52">
        <f t="shared" si="190"/>
        <v>117.14697174687909</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300</v>
      </c>
      <c r="E823" s="242">
        <v>400</v>
      </c>
      <c r="F823" s="52">
        <f t="shared" si="190"/>
        <v>133.33333333333331</v>
      </c>
    </row>
    <row r="824" spans="1:6" ht="12.75" customHeight="1" x14ac:dyDescent="0.2">
      <c r="A824" s="53">
        <v>37221</v>
      </c>
      <c r="B824" s="85" t="s">
        <v>1628</v>
      </c>
      <c r="C824" s="50" t="s">
        <v>1629</v>
      </c>
      <c r="D824" s="242">
        <v>11093.23</v>
      </c>
      <c r="E824" s="242">
        <v>15329.9</v>
      </c>
      <c r="F824" s="52">
        <f t="shared" si="190"/>
        <v>138.19149156737939</v>
      </c>
    </row>
    <row r="825" spans="1:6" ht="12.75" customHeight="1" x14ac:dyDescent="0.2">
      <c r="A825" s="53" t="s">
        <v>1630</v>
      </c>
      <c r="B825" s="85" t="s">
        <v>1607</v>
      </c>
      <c r="C825" s="50" t="s">
        <v>1630</v>
      </c>
      <c r="D825" s="242">
        <v>10984.53</v>
      </c>
      <c r="E825" s="242">
        <v>20750</v>
      </c>
      <c r="F825" s="52">
        <f t="shared" si="190"/>
        <v>188.90202858019413</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20554.38</v>
      </c>
      <c r="E828" s="242">
        <v>20518.830000000002</v>
      </c>
      <c r="F828" s="52">
        <f t="shared" si="190"/>
        <v>99.827044162849958</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54549</v>
      </c>
      <c r="E830" s="242">
        <v>77500</v>
      </c>
      <c r="F830" s="52">
        <f t="shared" si="190"/>
        <v>142.07409851692972</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6636.14</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1104191.57</v>
      </c>
      <c r="E886" s="242">
        <v>0</v>
      </c>
      <c r="F886" s="52">
        <f t="shared" si="190"/>
        <v>0</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53169.65</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100336.03</v>
      </c>
      <c r="E954" s="242">
        <v>147469.79999999999</v>
      </c>
      <c r="F954" s="52">
        <f t="shared" si="190"/>
        <v>146.97591682668727</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80" workbookViewId="0">
      <selection activeCell="E300" sqref="E300"/>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9512728.3200000003</v>
      </c>
      <c r="E6" s="229">
        <f t="shared" si="0"/>
        <v>10438025.689999999</v>
      </c>
      <c r="F6" s="230">
        <f t="shared" ref="F6:F260" si="1">IF(D6&gt;0,IF(E6/D6&gt;=100,"&gt;&gt;100",E6/D6*100),"-")</f>
        <v>109.72693993640721</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6920520.9900000002</v>
      </c>
      <c r="E7" s="104">
        <f t="shared" si="2"/>
        <v>7922272.9899999993</v>
      </c>
      <c r="F7" s="93">
        <f t="shared" si="1"/>
        <v>114.47509517632429</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616785.01</v>
      </c>
      <c r="E8" s="104">
        <f>E9+E10-E11</f>
        <v>736784.43</v>
      </c>
      <c r="F8" s="93">
        <f t="shared" si="1"/>
        <v>119.45563171193152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616785.01</v>
      </c>
      <c r="E9" s="247">
        <v>736784.43</v>
      </c>
      <c r="F9" s="93">
        <f t="shared" si="1"/>
        <v>119.45563171193152</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349846.1</v>
      </c>
      <c r="E10" s="247">
        <v>349846.1</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349846.1</v>
      </c>
      <c r="E11" s="247">
        <v>349846.1</v>
      </c>
      <c r="F11" s="93">
        <f t="shared" si="1"/>
        <v>100</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4751209.53</v>
      </c>
      <c r="E12" s="104">
        <f t="shared" si="3"/>
        <v>5309643.84</v>
      </c>
      <c r="F12" s="93">
        <f t="shared" si="1"/>
        <v>111.75351889816569</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4396719.93</v>
      </c>
      <c r="E13" s="104">
        <f t="shared" si="4"/>
        <v>4800815.78</v>
      </c>
      <c r="F13" s="93">
        <f t="shared" si="1"/>
        <v>109.19084809661734</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68532.639999999999</v>
      </c>
      <c r="E14" s="247">
        <v>68532.639999999999</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1072246.83</v>
      </c>
      <c r="E15" s="247">
        <v>1228084.73</v>
      </c>
      <c r="F15" s="93">
        <f t="shared" si="1"/>
        <v>114.53377110940023</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1148930.6200000001</v>
      </c>
      <c r="E16" s="247">
        <v>1342119.97</v>
      </c>
      <c r="F16" s="93">
        <f t="shared" si="1"/>
        <v>116.81470983861495</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3261625.02</v>
      </c>
      <c r="E17" s="247">
        <v>3489607.16</v>
      </c>
      <c r="F17" s="93">
        <f t="shared" si="1"/>
        <v>106.9898329391648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1154615.18</v>
      </c>
      <c r="E18" s="247">
        <v>1327528.72</v>
      </c>
      <c r="F18" s="93">
        <f t="shared" si="1"/>
        <v>114.97585888313023</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246538.62</v>
      </c>
      <c r="E19" s="104">
        <f t="shared" si="5"/>
        <v>345545.24999999994</v>
      </c>
      <c r="F19" s="93">
        <f t="shared" si="1"/>
        <v>140.15866966400637</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80258.23</v>
      </c>
      <c r="E20" s="247">
        <v>84573.77</v>
      </c>
      <c r="F20" s="93">
        <f t="shared" si="1"/>
        <v>105.37706849503161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22847.360000000001</v>
      </c>
      <c r="E21" s="247">
        <v>23754.36</v>
      </c>
      <c r="F21" s="93">
        <f t="shared" si="1"/>
        <v>103.96982408470825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14543.84</v>
      </c>
      <c r="E22" s="247">
        <v>14543.84</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1109.06</v>
      </c>
      <c r="E24" s="247">
        <v>1109.06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172155.76</v>
      </c>
      <c r="E25" s="247">
        <v>315987.01</v>
      </c>
      <c r="F25" s="93">
        <f t="shared" si="1"/>
        <v>183.54716101279445</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242700.47</v>
      </c>
      <c r="E26" s="247">
        <v>280835.42</v>
      </c>
      <c r="F26" s="93">
        <f t="shared" si="1"/>
        <v>115.71276314380437</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287076.09999999998</v>
      </c>
      <c r="E28" s="247">
        <v>375258.21</v>
      </c>
      <c r="F28" s="93">
        <f t="shared" si="1"/>
        <v>130.71732895911575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2323.84</v>
      </c>
      <c r="E29" s="104">
        <f t="shared" si="6"/>
        <v>0</v>
      </c>
      <c r="F29" s="93">
        <f t="shared" si="1"/>
        <v>0</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23238.41</v>
      </c>
      <c r="E30" s="247">
        <v>23238.41</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20914.57</v>
      </c>
      <c r="E34" s="247">
        <v>23238.41</v>
      </c>
      <c r="F34" s="93">
        <f t="shared" si="1"/>
        <v>111.1111057984936</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987.59</v>
      </c>
      <c r="E36" s="247">
        <v>987.59</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v>0</v>
      </c>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987.59</v>
      </c>
      <c r="E40" s="247">
        <v>987.59</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905.73999999999978</v>
      </c>
      <c r="E41" s="104">
        <f t="shared" si="8"/>
        <v>372.88999999999987</v>
      </c>
      <c r="F41" s="93">
        <f t="shared" si="1"/>
        <v>41.169651334820145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2791.66</v>
      </c>
      <c r="E42" s="247">
        <v>2791.66</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1885.92</v>
      </c>
      <c r="E44" s="247">
        <v>2418.77</v>
      </c>
      <c r="F44" s="93">
        <f t="shared" si="1"/>
        <v>128.2541147026385</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104721.40000000002</v>
      </c>
      <c r="E45" s="104">
        <f t="shared" si="9"/>
        <v>162909.91999999998</v>
      </c>
      <c r="F45" s="93">
        <f t="shared" si="1"/>
        <v>155.56507074962707</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6400.7</v>
      </c>
      <c r="E47" s="247">
        <v>6400.7</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35934.699999999997</v>
      </c>
      <c r="E48" s="247">
        <v>35934.699999999997</v>
      </c>
      <c r="F48" s="93">
        <f t="shared" si="1"/>
        <v>100</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411836.27</v>
      </c>
      <c r="E49" s="247">
        <v>509316.32</v>
      </c>
      <c r="F49" s="93">
        <f t="shared" si="1"/>
        <v>123.66961268370073</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349450.27</v>
      </c>
      <c r="E50" s="247">
        <v>388741.8</v>
      </c>
      <c r="F50" s="93">
        <f t="shared" si="1"/>
        <v>111.24381160157637</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16807.48</v>
      </c>
      <c r="E54" s="247">
        <v>9967.39</v>
      </c>
      <c r="F54" s="93">
        <f t="shared" si="1"/>
        <v>59.303298293378901</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16807.48</v>
      </c>
      <c r="E55" s="247">
        <v>9967.39</v>
      </c>
      <c r="F55" s="93">
        <f t="shared" si="1"/>
        <v>59.303298293378901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1552526.45</v>
      </c>
      <c r="E56" s="104">
        <f t="shared" si="11"/>
        <v>1875844.72</v>
      </c>
      <c r="F56" s="93">
        <f t="shared" si="1"/>
        <v>120.82529866077323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1552526.45</v>
      </c>
      <c r="E57" s="247">
        <v>1875844.72</v>
      </c>
      <c r="F57" s="93">
        <f t="shared" si="1"/>
        <v>120.82529866077323</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2592207.33</v>
      </c>
      <c r="E68" s="104">
        <f t="shared" si="13"/>
        <v>2515752.6999999997</v>
      </c>
      <c r="F68" s="93">
        <f t="shared" si="1"/>
        <v>97.05059741498377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594572.40999999992</v>
      </c>
      <c r="E69" s="104">
        <f t="shared" si="14"/>
        <v>514522.93000000005</v>
      </c>
      <c r="F69" s="93">
        <f t="shared" si="1"/>
        <v>86.536630584658326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591758.71</v>
      </c>
      <c r="E70" s="104">
        <f t="shared" si="15"/>
        <v>511031.28</v>
      </c>
      <c r="F70" s="93">
        <f t="shared" si="1"/>
        <v>86.358049550297295</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591758.71</v>
      </c>
      <c r="E72" s="247">
        <v>511031.28</v>
      </c>
      <c r="F72" s="93">
        <f t="shared" si="1"/>
        <v>86.358049550297295</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2813.7</v>
      </c>
      <c r="E76" s="247">
        <v>3491.65</v>
      </c>
      <c r="F76" s="93">
        <f t="shared" si="1"/>
        <v>124.09460852258593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25044.940000000002</v>
      </c>
      <c r="E78" s="104">
        <f>E79+SUM(E82:E84)-E85+E86</f>
        <v>21068.94</v>
      </c>
      <c r="F78" s="93">
        <f t="shared" si="1"/>
        <v>84.124537730974794</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1591.67</v>
      </c>
      <c r="E84" s="247">
        <v>1919.52</v>
      </c>
      <c r="F84" s="93">
        <f t="shared" si="1"/>
        <v>120.59786262227723</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23453.27</v>
      </c>
      <c r="E86" s="247">
        <v>19149.419999999998</v>
      </c>
      <c r="F86" s="93">
        <f t="shared" si="1"/>
        <v>81.649254027263567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20498.55</v>
      </c>
      <c r="E87" s="104">
        <f t="shared" si="17"/>
        <v>67032.06</v>
      </c>
      <c r="F87" s="93">
        <f t="shared" si="1"/>
        <v>327.00878842649843</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20498.55</v>
      </c>
      <c r="E88" s="104">
        <f t="shared" si="18"/>
        <v>67032.06</v>
      </c>
      <c r="F88" s="93">
        <f t="shared" si="1"/>
        <v>327.00878842649843</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5308.91</v>
      </c>
      <c r="E93" s="247">
        <v>58478.559999999998</v>
      </c>
      <c r="F93" s="93">
        <f t="shared" si="1"/>
        <v>1101.5172606052843</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15189.64</v>
      </c>
      <c r="E97" s="247">
        <v>8553.5</v>
      </c>
      <c r="F97" s="93">
        <f t="shared" si="1"/>
        <v>56.311406985287334</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1364689.89</v>
      </c>
      <c r="E134" s="104">
        <f t="shared" si="23"/>
        <v>1369689.89</v>
      </c>
      <c r="F134" s="93">
        <f t="shared" si="1"/>
        <v>100.36638360382372</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1364689.89</v>
      </c>
      <c r="E135" s="104">
        <f t="shared" si="24"/>
        <v>1369689.89</v>
      </c>
      <c r="F135" s="93">
        <f t="shared" si="1"/>
        <v>100.36638360382372</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1364689.89</v>
      </c>
      <c r="E139" s="247">
        <v>1369689.89</v>
      </c>
      <c r="F139" s="93">
        <f t="shared" si="1"/>
        <v>100.36638360382372</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177229.41999999993</v>
      </c>
      <c r="E146" s="104">
        <f t="shared" si="26"/>
        <v>96197.529999999912</v>
      </c>
      <c r="F146" s="93">
        <f t="shared" si="1"/>
        <v>54.278533439876938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76988.899999999994</v>
      </c>
      <c r="E147" s="247">
        <v>139357.71</v>
      </c>
      <c r="F147" s="93">
        <f t="shared" si="1"/>
        <v>181.01013262950895</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34984.03</v>
      </c>
      <c r="E158" s="247">
        <v>39528.01</v>
      </c>
      <c r="F158" s="93">
        <f t="shared" si="1"/>
        <v>112.98872657038083</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303973.2</v>
      </c>
      <c r="E159" s="247">
        <v>251256.62</v>
      </c>
      <c r="F159" s="93">
        <f t="shared" si="1"/>
        <v>82.657490857746666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0</v>
      </c>
      <c r="E160" s="247">
        <v>6867.91</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26175.56</v>
      </c>
      <c r="E162" s="247">
        <v>26424.91</v>
      </c>
      <c r="F162" s="93">
        <f t="shared" si="1"/>
        <v>100.9526061715585</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264892.27</v>
      </c>
      <c r="E163" s="247">
        <v>367237.63</v>
      </c>
      <c r="F163" s="93">
        <f t="shared" si="1"/>
        <v>138.63659743638422</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365115.33</v>
      </c>
      <c r="E164" s="104">
        <f t="shared" si="28"/>
        <v>384120.58</v>
      </c>
      <c r="F164" s="93">
        <f t="shared" si="1"/>
        <v>105.2052730845347</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332554.96000000002</v>
      </c>
      <c r="E165" s="247">
        <v>356693.59</v>
      </c>
      <c r="F165" s="93">
        <f t="shared" si="1"/>
        <v>107.25853855855887</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32560.37</v>
      </c>
      <c r="E166" s="247">
        <v>27426.99</v>
      </c>
      <c r="F166" s="93">
        <f t="shared" si="1"/>
        <v>84.234270065112909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45056.79</v>
      </c>
      <c r="E170" s="104">
        <f t="shared" si="29"/>
        <v>63120.77</v>
      </c>
      <c r="F170" s="93">
        <f t="shared" si="1"/>
        <v>140.09158220104007</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45056.79</v>
      </c>
      <c r="E171" s="247">
        <v>63120.77</v>
      </c>
      <c r="F171" s="93">
        <f t="shared" si="1"/>
        <v>140.09158220104007</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0</v>
      </c>
      <c r="E173" s="247">
        <v>0</v>
      </c>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9512728.3200000003</v>
      </c>
      <c r="E175" s="104">
        <f t="shared" si="30"/>
        <v>10438025.689999999</v>
      </c>
      <c r="F175" s="93">
        <f t="shared" si="1"/>
        <v>109.72693993640721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1364581.72</v>
      </c>
      <c r="E176" s="104">
        <f t="shared" si="31"/>
        <v>1224314.6000000001</v>
      </c>
      <c r="F176" s="93">
        <f t="shared" si="1"/>
        <v>89.720870656247698</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116680.73</v>
      </c>
      <c r="E177" s="104">
        <f t="shared" si="32"/>
        <v>131439.53000000003</v>
      </c>
      <c r="F177" s="93">
        <f t="shared" si="1"/>
        <v>112.64887526843552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44865.17</v>
      </c>
      <c r="E178" s="247">
        <v>62037.33</v>
      </c>
      <c r="F178" s="93">
        <f t="shared" si="1"/>
        <v>138.27503606918242</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27137.97</v>
      </c>
      <c r="E179" s="247">
        <v>36146.720000000001</v>
      </c>
      <c r="F179" s="93">
        <f t="shared" si="1"/>
        <v>133.19610862566361</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6593.0599999999995</v>
      </c>
      <c r="E180" s="104">
        <f t="shared" si="33"/>
        <v>92.1</v>
      </c>
      <c r="F180" s="93">
        <f t="shared" si="1"/>
        <v>1.3969234316083883</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155.65</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6437.41</v>
      </c>
      <c r="E183" s="247">
        <v>92.1</v>
      </c>
      <c r="F183" s="93">
        <f t="shared" si="1"/>
        <v>1.4306996136645016</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594.9</v>
      </c>
      <c r="E186" s="247">
        <v>822.91</v>
      </c>
      <c r="F186" s="93">
        <f t="shared" si="1"/>
        <v>138.32744999159524</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21157.72</v>
      </c>
      <c r="E187" s="247">
        <v>21352.83</v>
      </c>
      <c r="F187" s="93">
        <f t="shared" si="1"/>
        <v>100.92216930746791</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16331.91</v>
      </c>
      <c r="E188" s="247">
        <v>10987.64</v>
      </c>
      <c r="F188" s="93">
        <f t="shared" si="1"/>
        <v>67.277128027279105</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21008.94</v>
      </c>
      <c r="E189" s="247">
        <v>13452.82</v>
      </c>
      <c r="F189" s="93">
        <f t="shared" si="1"/>
        <v>64.033787520931568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1226892.05</v>
      </c>
      <c r="E206" s="104">
        <f t="shared" si="37"/>
        <v>1079422.25</v>
      </c>
      <c r="F206" s="93">
        <f t="shared" si="1"/>
        <v>87.980213907164853</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1226892.05</v>
      </c>
      <c r="E207" s="104">
        <f t="shared" si="38"/>
        <v>1079422.25</v>
      </c>
      <c r="F207" s="93">
        <f t="shared" si="1"/>
        <v>87.980213907164853</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1226892.05</v>
      </c>
      <c r="E212" s="247">
        <v>1079422.25</v>
      </c>
      <c r="F212" s="93">
        <f t="shared" si="1"/>
        <v>87.980213907164853</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8148146.6000000006</v>
      </c>
      <c r="E237" s="104">
        <f t="shared" si="41"/>
        <v>9213711.0899999999</v>
      </c>
      <c r="F237" s="93">
        <f t="shared" si="1"/>
        <v>113.07738486197584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7079197.8900000006</v>
      </c>
      <c r="E238" s="104">
        <f t="shared" si="42"/>
        <v>8279953.2000000011</v>
      </c>
      <c r="F238" s="93">
        <f t="shared" si="1"/>
        <v>116.96174239875643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8843179.9100000001</v>
      </c>
      <c r="E239" s="104">
        <f t="shared" si="43"/>
        <v>10043935.220000001</v>
      </c>
      <c r="F239" s="93">
        <f t="shared" si="1"/>
        <v>113.5783204935384</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6918052.9400000004</v>
      </c>
      <c r="E240" s="247">
        <v>7919804.9400000004</v>
      </c>
      <c r="F240" s="93">
        <f t="shared" si="1"/>
        <v>114.48025923895287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1925126.97</v>
      </c>
      <c r="E241" s="247">
        <v>2124130.2799999998</v>
      </c>
      <c r="F241" s="93">
        <f t="shared" si="1"/>
        <v>110.33715246324765</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1763982.02</v>
      </c>
      <c r="E242" s="104">
        <f t="shared" si="44"/>
        <v>1763982.02</v>
      </c>
      <c r="F242" s="93">
        <f t="shared" si="1"/>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1763982.02</v>
      </c>
      <c r="E243" s="247">
        <v>1763982.02</v>
      </c>
      <c r="F243" s="93">
        <f t="shared" si="1"/>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526275.96</v>
      </c>
      <c r="E245" s="104">
        <f t="shared" si="45"/>
        <v>452712.37000000011</v>
      </c>
      <c r="F245" s="93">
        <f t="shared" si="1"/>
        <v>86.021860090284221</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5602127.29</v>
      </c>
      <c r="E246" s="104">
        <f t="shared" si="46"/>
        <v>5330932.54</v>
      </c>
      <c r="F246" s="93">
        <f t="shared" si="1"/>
        <v>95.159075544675815</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4398388.33</v>
      </c>
      <c r="E247" s="247">
        <v>4326196.8899999997</v>
      </c>
      <c r="F247" s="93">
        <f t="shared" si="1"/>
        <v>98.358684259240931</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1203738.96</v>
      </c>
      <c r="E249" s="247">
        <v>1004735.65</v>
      </c>
      <c r="F249" s="93">
        <f t="shared" si="1"/>
        <v>83.467901545697259</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5075851.33</v>
      </c>
      <c r="E250" s="104">
        <f t="shared" si="47"/>
        <v>4878220.17</v>
      </c>
      <c r="F250" s="93">
        <f t="shared" si="1"/>
        <v>96.106443093950901</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5075851.33</v>
      </c>
      <c r="E252" s="247">
        <v>4878220.17</v>
      </c>
      <c r="F252" s="93">
        <f t="shared" si="1"/>
        <v>96.106443093950901</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177557.42</v>
      </c>
      <c r="E255" s="247">
        <v>96924.94</v>
      </c>
      <c r="F255" s="93">
        <f t="shared" si="1"/>
        <v>54.587941185448628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365115.33</v>
      </c>
      <c r="E256" s="247">
        <v>384120.58</v>
      </c>
      <c r="F256" s="93">
        <f t="shared" si="1"/>
        <v>105.2052730845347</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57211.63</v>
      </c>
      <c r="E259" s="104">
        <f t="shared" si="49"/>
        <v>57211.63</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57211.63</v>
      </c>
      <c r="E260" s="248">
        <v>57211.63</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20498.55</v>
      </c>
      <c r="E262" s="247">
        <v>67032.06</v>
      </c>
      <c r="F262" s="93">
        <f t="shared" ref="F262:F322" si="50">IF(D262&gt;0,IF(E262/D262&gt;=100,"&gt;&gt;100",E262/D262*100),"-")</f>
        <v>327.00878842649843</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442121.69</v>
      </c>
      <c r="E264" s="247">
        <v>463435.16</v>
      </c>
      <c r="F264" s="93">
        <f t="shared" si="50"/>
        <v>104.82072480994995</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0</v>
      </c>
      <c r="E265" s="247">
        <v>0</v>
      </c>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365115.33</v>
      </c>
      <c r="E266" s="247">
        <v>384120.58</v>
      </c>
      <c r="F266" s="93">
        <f t="shared" si="50"/>
        <v>105.2052730845347</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14614.11</v>
      </c>
      <c r="E268" s="247">
        <v>12582.6</v>
      </c>
      <c r="F268" s="93">
        <f t="shared" si="50"/>
        <v>86.098982421782793</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6935.21</v>
      </c>
      <c r="E269" s="247">
        <v>4662.87</v>
      </c>
      <c r="F269" s="93">
        <f t="shared" si="50"/>
        <v>67.234734059963571</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1903.95</v>
      </c>
      <c r="E271" s="247">
        <v>1903.95</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116680.73</v>
      </c>
      <c r="E287" s="247">
        <v>131439.53</v>
      </c>
      <c r="F287" s="93">
        <f t="shared" si="50"/>
        <v>112.6488752684355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0</v>
      </c>
      <c r="E288" s="247">
        <v>0</v>
      </c>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21008.94</v>
      </c>
      <c r="E289" s="247">
        <v>13452.82</v>
      </c>
      <c r="F289" s="93">
        <f t="shared" si="50"/>
        <v>64.033787520931568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0</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1226892.05</v>
      </c>
      <c r="E293" s="247">
        <v>1079422.25</v>
      </c>
      <c r="F293" s="93">
        <f t="shared" si="50"/>
        <v>87.980213907164853</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5037.29</v>
      </c>
      <c r="E297" s="247">
        <v>0</v>
      </c>
      <c r="F297" s="93">
        <f t="shared" si="50"/>
        <v>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7173.04</v>
      </c>
      <c r="E298" s="247">
        <v>7131.47</v>
      </c>
      <c r="F298" s="93">
        <f t="shared" si="50"/>
        <v>99.420468866756636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4121.58</v>
      </c>
      <c r="E299" s="247">
        <v>3584.57</v>
      </c>
      <c r="F299" s="93">
        <f t="shared" si="50"/>
        <v>86.970773344202954</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688040.71</v>
      </c>
      <c r="E5" s="79">
        <f t="shared" si="0"/>
        <v>831406.39</v>
      </c>
      <c r="F5" s="80">
        <f t="shared" ref="F5:F141" si="1">IF(D5&gt;0,IF(E5/D5&gt;=100,"&gt;&gt;100",E5/D5*100),"-")</f>
        <v>120.83680193865274</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211942.83</v>
      </c>
      <c r="E6" s="81">
        <f t="shared" si="2"/>
        <v>273991.15000000002</v>
      </c>
      <c r="F6" s="63">
        <f t="shared" si="1"/>
        <v>129.27597031708979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211318.83</v>
      </c>
      <c r="E7" s="249">
        <v>273991.15000000002</v>
      </c>
      <c r="F7" s="63">
        <f t="shared" si="1"/>
        <v>129.65770726631413</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624</v>
      </c>
      <c r="E8" s="249">
        <v>0</v>
      </c>
      <c r="F8" s="63">
        <f t="shared" si="1"/>
        <v>0</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476097.88</v>
      </c>
      <c r="E13" s="81">
        <f t="shared" si="4"/>
        <v>557415.24</v>
      </c>
      <c r="F13" s="63">
        <f t="shared" si="1"/>
        <v>117.07996683371074</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13411.54</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476097.88</v>
      </c>
      <c r="E16" s="249">
        <v>544003.69999999995</v>
      </c>
      <c r="F16" s="63">
        <f t="shared" si="1"/>
        <v>114.26299566803364</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796.34</v>
      </c>
      <c r="E28" s="81">
        <f t="shared" si="6"/>
        <v>26476.74</v>
      </c>
      <c r="F28" s="63">
        <f t="shared" si="1"/>
        <v>3324.803475902253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24926.74</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796.34</v>
      </c>
      <c r="E34" s="249">
        <v>1550</v>
      </c>
      <c r="F34" s="63">
        <f t="shared" si="1"/>
        <v>194.64048019690082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5135.0600000000004</v>
      </c>
      <c r="E35" s="81">
        <f t="shared" si="7"/>
        <v>4194.96</v>
      </c>
      <c r="F35" s="63">
        <f t="shared" si="1"/>
        <v>81.692521606368757</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v>0</v>
      </c>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v>0</v>
      </c>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5135.0600000000004</v>
      </c>
      <c r="E74" s="249">
        <v>4194.96</v>
      </c>
      <c r="F74" s="63">
        <f t="shared" si="1"/>
        <v>81.692521606368757</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29179.670000000002</v>
      </c>
      <c r="E75" s="81">
        <f t="shared" si="15"/>
        <v>162391.36000000002</v>
      </c>
      <c r="F75" s="63">
        <f t="shared" si="1"/>
        <v>556.52226361710052</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10029.86</v>
      </c>
      <c r="E76" s="249">
        <v>151955.57</v>
      </c>
      <c r="F76" s="63">
        <f t="shared" si="1"/>
        <v>1515.0318150004089</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19149.810000000001</v>
      </c>
      <c r="E78" s="249">
        <v>10435.790000000001</v>
      </c>
      <c r="F78" s="63">
        <f t="shared" si="1"/>
        <v>54.49552763186685</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0</v>
      </c>
      <c r="E81" s="249">
        <v>0</v>
      </c>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811457.20000000007</v>
      </c>
      <c r="E82" s="81">
        <f t="shared" si="16"/>
        <v>1253122.44</v>
      </c>
      <c r="F82" s="63">
        <f t="shared" si="1"/>
        <v>154.42865501717156</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379323.61</v>
      </c>
      <c r="E83" s="249">
        <v>320698.78999999998</v>
      </c>
      <c r="F83" s="63">
        <f t="shared" si="1"/>
        <v>84.544906129096475</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388657.03</v>
      </c>
      <c r="E84" s="249">
        <v>855337.36</v>
      </c>
      <c r="F84" s="63">
        <f t="shared" si="1"/>
        <v>220.07510323433488</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29356.15</v>
      </c>
      <c r="E86" s="249">
        <v>69704.31</v>
      </c>
      <c r="F86" s="63">
        <f t="shared" si="1"/>
        <v>237.44363617163691</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14120.41</v>
      </c>
      <c r="E88" s="249">
        <v>7381.98</v>
      </c>
      <c r="F88" s="63">
        <f t="shared" si="1"/>
        <v>52.278793604434995</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873879.62</v>
      </c>
      <c r="E107" s="81">
        <f t="shared" si="21"/>
        <v>656866.68999999994</v>
      </c>
      <c r="F107" s="63">
        <f t="shared" si="1"/>
        <v>75.166724908861013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869898</v>
      </c>
      <c r="E108" s="249">
        <v>646476.06999999995</v>
      </c>
      <c r="F108" s="63">
        <f t="shared" si="1"/>
        <v>74.316307199234842</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3981.62</v>
      </c>
      <c r="E109" s="249">
        <v>10390.620000000001</v>
      </c>
      <c r="F109" s="63">
        <f t="shared" si="1"/>
        <v>260.96463248627447</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390619.04</v>
      </c>
      <c r="E114" s="81">
        <f t="shared" si="22"/>
        <v>472312.19999999995</v>
      </c>
      <c r="F114" s="63">
        <f t="shared" si="1"/>
        <v>120.91376805390746</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357021.61</v>
      </c>
      <c r="E115" s="81">
        <f t="shared" si="23"/>
        <v>434170.72</v>
      </c>
      <c r="F115" s="63">
        <f t="shared" si="1"/>
        <v>121.60908691213396</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340277.7</v>
      </c>
      <c r="E116" s="249">
        <v>416317.05</v>
      </c>
      <c r="F116" s="63">
        <f t="shared" si="1"/>
        <v>122.34626306690093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16743.91</v>
      </c>
      <c r="E117" s="249">
        <v>17853.669999999998</v>
      </c>
      <c r="F117" s="63">
        <f t="shared" si="1"/>
        <v>106.62784260068288</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5306.54</v>
      </c>
      <c r="E118" s="81">
        <f t="shared" si="24"/>
        <v>4951</v>
      </c>
      <c r="F118" s="63">
        <f t="shared" si="1"/>
        <v>93.299965702698941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5306.54</v>
      </c>
      <c r="E119" s="249">
        <v>4951</v>
      </c>
      <c r="F119" s="63">
        <f t="shared" si="1"/>
        <v>93.299965702698941</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28290.89</v>
      </c>
      <c r="E122" s="81">
        <f t="shared" si="25"/>
        <v>33190.480000000003</v>
      </c>
      <c r="F122" s="63">
        <f t="shared" si="1"/>
        <v>117.31861387181527</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28290.89</v>
      </c>
      <c r="E123" s="249">
        <v>33190.480000000003</v>
      </c>
      <c r="F123" s="63">
        <f t="shared" si="1"/>
        <v>117.31861387181527</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39348.199999999997</v>
      </c>
      <c r="E129" s="81">
        <f t="shared" si="26"/>
        <v>58629.67</v>
      </c>
      <c r="F129" s="63">
        <f t="shared" si="1"/>
        <v>149.00216528329125</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0</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18766.509999999998</v>
      </c>
      <c r="E138" s="249">
        <v>24835.61</v>
      </c>
      <c r="F138" s="63">
        <f t="shared" si="1"/>
        <v>132.34005683528798</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20581.689999999999</v>
      </c>
      <c r="E140" s="249">
        <v>33794.06</v>
      </c>
      <c r="F140" s="63">
        <f t="shared" si="1"/>
        <v>164.19477700810771</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2838455.8400000003</v>
      </c>
      <c r="E141" s="106">
        <f t="shared" si="28"/>
        <v>3465400.4499999993</v>
      </c>
      <c r="F141" s="82">
        <f t="shared" si="1"/>
        <v>122.08752382774428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119999.42</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119999.42</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119999.42</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119999.42</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1364581.72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3586555.1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2299720.25</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657261.51</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864089.18</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24781.43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318493.46000000002</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29392.43</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114014.51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173534.99</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118152.74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1281834.8500000001</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5000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5000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3726822.2199999997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2284961.4499999997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640089.35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855080.43</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31282.39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318493.46000000002</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29392.43</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113786.5</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173339.88</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123497.01</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1289390.97</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152469.79999999999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5000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147469.79999999999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1224314.6000000006</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116628.72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103275.90000000001</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34381.360000000001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34381.360000000001</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35640.97</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35640.97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90.19</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90.19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822.91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822.91</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21352.83</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21352.83</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10987.64</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10987.64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13352.82</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13352.82</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1107685.8799999999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28163.63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100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1079422.25</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5</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36071</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0</v>
      </c>
      <c r="M214" s="71">
        <f>IF(AND('PR-RAS'!E24&gt;0,'PR-RAS'!E658=0),1,0)</f>
        <v>1</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2024-09-24T08:26:57Z</cp:lastPrinted>
  <dcterms:created xsi:type="dcterms:W3CDTF">2022-04-01T05:14:30Z</dcterms:created>
  <dcterms:modified xsi:type="dcterms:W3CDTF">2025-02-20T07:55:52Z</dcterms:modified>
</cp:coreProperties>
</file>